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WL-DC\OWL_Datenmanagement\02 - Datenmanagement\01 - Antragswesen\01 - § 11a ÖPNVG NRW\04 Antragsformular_11.a\Antrag_2024\"/>
    </mc:Choice>
  </mc:AlternateContent>
  <xr:revisionPtr revIDLastSave="0" documentId="13_ncr:1_{EDFED83F-2955-499E-8CAC-1B8A3E497C11}" xr6:coauthVersionLast="47" xr6:coauthVersionMax="47" xr10:uidLastSave="{00000000-0000-0000-0000-000000000000}"/>
  <bookViews>
    <workbookView xWindow="-120" yWindow="-120" windowWidth="29040" windowHeight="15840" tabRatio="911" activeTab="9" xr2:uid="{00000000-000D-0000-FFFF-FFFF00000000}"/>
  </bookViews>
  <sheets>
    <sheet name="Allgemeine Angaben" sheetId="1" r:id="rId1"/>
    <sheet name="Tarife" sheetId="2" r:id="rId2"/>
    <sheet name="Linienverzeichnis" sheetId="3" r:id="rId3"/>
    <sheet name="Linienbündel-Verzeichnis" sheetId="4" r:id="rId4"/>
    <sheet name="Leistungsdaten (Wg-KM)eigenwirt" sheetId="5" r:id="rId5"/>
    <sheet name="Leistungsdaten (Wg-KM) ÖDA" sheetId="13" r:id="rId6"/>
    <sheet name="Vorabkalkulation" sheetId="6" r:id="rId7"/>
    <sheet name="Bescheinigung WP" sheetId="7" r:id="rId8"/>
    <sheet name="Bescheinigung Antragsteller" sheetId="8" r:id="rId9"/>
    <sheet name="Anlage Tarif" sheetId="9" r:id="rId10"/>
  </sheets>
  <definedNames>
    <definedName name="_xlnm.Print_Area" localSheetId="0">'Allgemeine Angaben'!$A$1:$I$46</definedName>
    <definedName name="Z_052FB99C_6F24_4D60_B920_C3DFEB90C148_.wvu.PrintArea" localSheetId="0" hidden="1">'Allgemeine Angaben'!$A$1:$I$46</definedName>
  </definedNames>
  <calcPr calcId="191029"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9" l="1"/>
  <c r="D61" i="9"/>
  <c r="D62" i="9"/>
  <c r="D63" i="9"/>
  <c r="D64" i="9"/>
  <c r="D65" i="9"/>
  <c r="D66" i="9"/>
  <c r="D67" i="9"/>
  <c r="D60" i="9"/>
  <c r="D27" i="9"/>
  <c r="D26" i="9"/>
  <c r="G1" i="9"/>
  <c r="H1" i="7"/>
  <c r="L1" i="6"/>
  <c r="K1" i="13"/>
  <c r="K1" i="5"/>
  <c r="F1" i="4"/>
  <c r="J1" i="3"/>
  <c r="C5" i="13"/>
  <c r="A5" i="13"/>
  <c r="C4" i="5"/>
  <c r="A4" i="5"/>
  <c r="A5" i="5"/>
  <c r="C5" i="5"/>
  <c r="C6" i="13"/>
  <c r="A6" i="13"/>
  <c r="G19" i="13"/>
  <c r="F19" i="13"/>
  <c r="E19" i="13"/>
  <c r="D19" i="13"/>
  <c r="I18" i="13"/>
  <c r="H18" i="13"/>
  <c r="J18" i="13" s="1"/>
  <c r="K18" i="13" s="1"/>
  <c r="C18" i="13"/>
  <c r="A18" i="13"/>
  <c r="I17" i="13"/>
  <c r="H17" i="13"/>
  <c r="J17" i="13" s="1"/>
  <c r="C17" i="13"/>
  <c r="A17" i="13"/>
  <c r="I16" i="13"/>
  <c r="H16" i="13"/>
  <c r="J16" i="13" s="1"/>
  <c r="K16" i="13" s="1"/>
  <c r="C16" i="13"/>
  <c r="A16" i="13"/>
  <c r="I15" i="13"/>
  <c r="H15" i="13"/>
  <c r="J15" i="13"/>
  <c r="K15" i="13" s="1"/>
  <c r="C15" i="13"/>
  <c r="A15" i="13"/>
  <c r="I14" i="13"/>
  <c r="H14" i="13"/>
  <c r="J14" i="13" s="1"/>
  <c r="K14" i="13" s="1"/>
  <c r="C14" i="13"/>
  <c r="A14" i="13"/>
  <c r="I13" i="13"/>
  <c r="H13" i="13"/>
  <c r="J13" i="13" s="1"/>
  <c r="K13" i="13" s="1"/>
  <c r="C13" i="13"/>
  <c r="A13" i="13"/>
  <c r="I12" i="13"/>
  <c r="H12" i="13"/>
  <c r="J12" i="13" s="1"/>
  <c r="K12" i="13" s="1"/>
  <c r="C12" i="13"/>
  <c r="A12" i="13"/>
  <c r="I11" i="13"/>
  <c r="H11" i="13"/>
  <c r="J11" i="13"/>
  <c r="C11" i="13"/>
  <c r="A11" i="13"/>
  <c r="I10" i="13"/>
  <c r="H10" i="13"/>
  <c r="J10" i="13" s="1"/>
  <c r="K10" i="13" s="1"/>
  <c r="C10" i="13"/>
  <c r="A10" i="13"/>
  <c r="I9" i="13"/>
  <c r="K9" i="13" s="1"/>
  <c r="H9" i="13"/>
  <c r="J9" i="13" s="1"/>
  <c r="C9" i="13"/>
  <c r="A9" i="13"/>
  <c r="I8" i="13"/>
  <c r="H8" i="13"/>
  <c r="J8" i="13" s="1"/>
  <c r="K8" i="13" s="1"/>
  <c r="C8" i="13"/>
  <c r="A8" i="13"/>
  <c r="I7" i="13"/>
  <c r="K7" i="13" s="1"/>
  <c r="H7" i="13"/>
  <c r="J7" i="13"/>
  <c r="C7" i="13"/>
  <c r="A7" i="13"/>
  <c r="I6" i="13"/>
  <c r="H6" i="13"/>
  <c r="J6" i="13" s="1"/>
  <c r="K6" i="13" s="1"/>
  <c r="I5" i="13"/>
  <c r="H5" i="13"/>
  <c r="J5" i="13"/>
  <c r="K5" i="13" s="1"/>
  <c r="I4" i="13"/>
  <c r="H4" i="13"/>
  <c r="J4" i="13" s="1"/>
  <c r="C4" i="13"/>
  <c r="A4" i="13"/>
  <c r="K11" i="13"/>
  <c r="C21" i="8"/>
  <c r="J1" i="2"/>
  <c r="K19" i="6"/>
  <c r="J19" i="6"/>
  <c r="I19" i="6"/>
  <c r="H19" i="6"/>
  <c r="D19" i="6"/>
  <c r="A5" i="6"/>
  <c r="A6" i="6"/>
  <c r="A7" i="6"/>
  <c r="A8" i="6"/>
  <c r="A9" i="6"/>
  <c r="A10" i="6"/>
  <c r="A11" i="6"/>
  <c r="A12" i="6"/>
  <c r="A13" i="6"/>
  <c r="A14" i="6"/>
  <c r="A15" i="6"/>
  <c r="A16" i="6"/>
  <c r="A17" i="6"/>
  <c r="A18" i="6"/>
  <c r="A4" i="6"/>
  <c r="C5" i="6"/>
  <c r="C6" i="6"/>
  <c r="C7" i="6"/>
  <c r="C8" i="6"/>
  <c r="C9" i="6"/>
  <c r="C10" i="6"/>
  <c r="C11" i="6"/>
  <c r="C12" i="6"/>
  <c r="C13" i="6"/>
  <c r="C14" i="6"/>
  <c r="C15" i="6"/>
  <c r="C16" i="6"/>
  <c r="C17" i="6"/>
  <c r="C18" i="6"/>
  <c r="C4" i="6"/>
  <c r="C6" i="5"/>
  <c r="C7" i="5"/>
  <c r="C8" i="5"/>
  <c r="C9" i="5"/>
  <c r="C10" i="5"/>
  <c r="C11" i="5"/>
  <c r="C12" i="5"/>
  <c r="C13" i="5"/>
  <c r="C14" i="5"/>
  <c r="C15" i="5"/>
  <c r="C16" i="5"/>
  <c r="C17" i="5"/>
  <c r="C18" i="5"/>
  <c r="G19" i="6"/>
  <c r="F18" i="6"/>
  <c r="L18" i="6" s="1"/>
  <c r="F17" i="6"/>
  <c r="L17" i="6" s="1"/>
  <c r="F16" i="6"/>
  <c r="L16" i="6" s="1"/>
  <c r="F15" i="6"/>
  <c r="L15" i="6" s="1"/>
  <c r="F14" i="6"/>
  <c r="L14" i="6" s="1"/>
  <c r="F13" i="6"/>
  <c r="L13" i="6" s="1"/>
  <c r="F12" i="6"/>
  <c r="L12" i="6" s="1"/>
  <c r="F11" i="6"/>
  <c r="L11" i="6" s="1"/>
  <c r="F10" i="6"/>
  <c r="L10" i="6" s="1"/>
  <c r="F9" i="6"/>
  <c r="L9" i="6" s="1"/>
  <c r="F8" i="6"/>
  <c r="L8" i="6" s="1"/>
  <c r="F7" i="6"/>
  <c r="L7" i="6" s="1"/>
  <c r="F6" i="6"/>
  <c r="L6" i="6" s="1"/>
  <c r="F5" i="6"/>
  <c r="L5" i="6" s="1"/>
  <c r="F4" i="6"/>
  <c r="L4" i="6" s="1"/>
  <c r="F19" i="6"/>
  <c r="L19" i="6" s="1"/>
  <c r="C10" i="1"/>
  <c r="C11" i="1"/>
  <c r="C12" i="1"/>
  <c r="A6" i="5"/>
  <c r="A7" i="5"/>
  <c r="A8" i="5"/>
  <c r="A9" i="5"/>
  <c r="A10" i="5"/>
  <c r="A11" i="5"/>
  <c r="A12" i="5"/>
  <c r="A13" i="5"/>
  <c r="A14" i="5"/>
  <c r="A15" i="5"/>
  <c r="A16" i="5"/>
  <c r="A17" i="5"/>
  <c r="A18" i="5"/>
  <c r="H4" i="5"/>
  <c r="J4" i="5"/>
  <c r="J19" i="5" s="1"/>
  <c r="H5" i="5"/>
  <c r="J5" i="5" s="1"/>
  <c r="I4" i="5"/>
  <c r="K4" i="5" s="1"/>
  <c r="C24" i="9"/>
  <c r="C41" i="9" s="1"/>
  <c r="C58" i="9" s="1"/>
  <c r="G19" i="5"/>
  <c r="F19" i="5"/>
  <c r="E19" i="5"/>
  <c r="D19" i="5"/>
  <c r="H6" i="5"/>
  <c r="J6" i="5"/>
  <c r="H7" i="5"/>
  <c r="J7" i="5"/>
  <c r="K7" i="5" s="1"/>
  <c r="H8" i="5"/>
  <c r="J8" i="5"/>
  <c r="H9" i="5"/>
  <c r="J9" i="5"/>
  <c r="H10" i="5"/>
  <c r="J10" i="5"/>
  <c r="H11" i="5"/>
  <c r="J11" i="5"/>
  <c r="K11" i="5" s="1"/>
  <c r="H12" i="5"/>
  <c r="J12" i="5"/>
  <c r="H13" i="5"/>
  <c r="J13" i="5"/>
  <c r="H14" i="5"/>
  <c r="J14" i="5"/>
  <c r="H15" i="5"/>
  <c r="J15" i="5"/>
  <c r="K15" i="5" s="1"/>
  <c r="H16" i="5"/>
  <c r="J16" i="5"/>
  <c r="H17" i="5"/>
  <c r="J17" i="5"/>
  <c r="H18" i="5"/>
  <c r="J18" i="5"/>
  <c r="I5" i="5"/>
  <c r="K5" i="5" s="1"/>
  <c r="I6" i="5"/>
  <c r="I7" i="5"/>
  <c r="I8" i="5"/>
  <c r="I9" i="5"/>
  <c r="I10" i="5"/>
  <c r="K10" i="5" s="1"/>
  <c r="I11" i="5"/>
  <c r="I12" i="5"/>
  <c r="I13" i="5"/>
  <c r="K13" i="5"/>
  <c r="I14" i="5"/>
  <c r="I15" i="5"/>
  <c r="I16" i="5"/>
  <c r="I17" i="5"/>
  <c r="K17" i="5" s="1"/>
  <c r="I18" i="5"/>
  <c r="D54" i="9"/>
  <c r="D53" i="9"/>
  <c r="D52" i="9"/>
  <c r="D51" i="9"/>
  <c r="D50" i="9"/>
  <c r="D49" i="9"/>
  <c r="D48" i="9"/>
  <c r="D47" i="9"/>
  <c r="D46" i="9"/>
  <c r="D45" i="9"/>
  <c r="D43" i="9"/>
  <c r="D37" i="9"/>
  <c r="D36" i="9"/>
  <c r="D35" i="9"/>
  <c r="D34" i="9"/>
  <c r="D33" i="9"/>
  <c r="D32" i="9"/>
  <c r="D31" i="9"/>
  <c r="D30" i="9"/>
  <c r="D29" i="9"/>
  <c r="D28" i="9"/>
  <c r="K9" i="5"/>
  <c r="K18" i="5"/>
  <c r="K12" i="5"/>
  <c r="K8" i="5"/>
  <c r="K6" i="5"/>
  <c r="K14" i="5"/>
  <c r="K16" i="5"/>
  <c r="K17" i="13" l="1"/>
  <c r="K19" i="5"/>
  <c r="K4" i="13"/>
  <c r="K19" i="13" s="1"/>
  <c r="J1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Jürgen Kleß</author>
  </authors>
  <commentList>
    <comment ref="A7" authorId="0" shapeId="0" xr:uid="{00000000-0006-0000-0000-000001000000}">
      <text>
        <r>
          <rPr>
            <b/>
            <sz val="8"/>
            <color indexed="81"/>
            <rFont val="Tahoma"/>
            <family val="2"/>
          </rPr>
          <t>Hier die Auswahlliste der jeweiligen Aufgabenträger:</t>
        </r>
        <r>
          <rPr>
            <sz val="8"/>
            <color indexed="81"/>
            <rFont val="Tahoma"/>
            <family val="2"/>
          </rPr>
          <t xml:space="preserve">
</t>
        </r>
      </text>
    </comment>
  </commentList>
</comments>
</file>

<file path=xl/sharedStrings.xml><?xml version="1.0" encoding="utf-8"?>
<sst xmlns="http://schemas.openxmlformats.org/spreadsheetml/2006/main" count="366" uniqueCount="237">
  <si>
    <t>3.</t>
  </si>
  <si>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</si>
  <si>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</si>
  <si>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</si>
  <si>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</si>
  <si>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</si>
  <si>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</si>
  <si>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</si>
  <si>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</si>
  <si>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</si>
  <si>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</si>
  <si>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</si>
  <si>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</si>
  <si>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2.</t>
  </si>
  <si>
    <t>Name des Beauftragten, wenn</t>
  </si>
  <si>
    <t>Dritte den Antrag stellen</t>
  </si>
  <si>
    <t>Inkassovollmacht</t>
  </si>
  <si>
    <t>ja</t>
  </si>
  <si>
    <t>nein</t>
  </si>
  <si>
    <t>Zustellungsvollmacht</t>
  </si>
  <si>
    <t>1.1</t>
  </si>
  <si>
    <t>1.2</t>
  </si>
  <si>
    <t>4.</t>
  </si>
  <si>
    <t>5.</t>
  </si>
  <si>
    <t xml:space="preserve">Wirtschaftsprüfer/Wirtschaftsprüfungsgesellschaft/ Steuerberater / </t>
  </si>
  <si>
    <t>Herr/Frau/Firma</t>
  </si>
  <si>
    <t>Straße, Ort</t>
  </si>
  <si>
    <t>Datum/Stempel/Unterschrift</t>
  </si>
  <si>
    <t xml:space="preserve">Aufgabenträger anerkannten Stelle oder Person </t>
  </si>
  <si>
    <t>und Unterschrift des Antragstellers</t>
  </si>
  <si>
    <t>bei der Beförderung von Personen mit</t>
  </si>
  <si>
    <t xml:space="preserve">gemeinwirtschaftliche Leistungen, die </t>
  </si>
  <si>
    <t>Zeitfahrausweisen des Ausbildungsver-</t>
  </si>
  <si>
    <t>kehrs entstehen und auf die Erfüllung</t>
  </si>
  <si>
    <t>dung von Höchsttarifen entstehen.</t>
  </si>
  <si>
    <t>(gemäß § 11 a ÖPNVG NRW)</t>
  </si>
  <si>
    <t>lfd. Nr.</t>
  </si>
  <si>
    <t>Linienverzeichnis</t>
  </si>
  <si>
    <t>AZ der Genehmigungs-urkunde</t>
  </si>
  <si>
    <t>gültig bis Datum</t>
  </si>
  <si>
    <t>Linienbezeichnung</t>
  </si>
  <si>
    <t>bei Gemeinschafts-konzession - Mitinhaber</t>
  </si>
  <si>
    <t>Antrag-steller = Betriebs-führer ja/nein</t>
  </si>
  <si>
    <t>gültig von Datum</t>
  </si>
  <si>
    <t>Linieninhaber, wenn nicht Antragsteller</t>
  </si>
  <si>
    <t>maßgeblicher Nahverkehrsplan</t>
  </si>
  <si>
    <t>S-Bahn / Straßen-bahn</t>
  </si>
  <si>
    <t>Verlauf</t>
  </si>
  <si>
    <t>Linienform</t>
  </si>
  <si>
    <t>Genehmigungsurkunde</t>
  </si>
  <si>
    <t>Einzel- linie ja/nein</t>
  </si>
  <si>
    <t>bei weiteren Linien separates Blatt verwenden.</t>
  </si>
  <si>
    <t>Linienbündel-Verzeichnis</t>
  </si>
  <si>
    <t>(Teil-)Linienbündel</t>
  </si>
  <si>
    <t>lfd. Nr. Antrags-Linien-bündel</t>
  </si>
  <si>
    <t>(Teil-) Linienbündel Bezeichnung</t>
  </si>
  <si>
    <t>zugehörige Linien (lfd. Nr) laut Linienverzeichnis</t>
  </si>
  <si>
    <t>Vorabkalkulation</t>
  </si>
  <si>
    <t>Zuständige Behörde</t>
  </si>
  <si>
    <t>gültig bis: Datum</t>
  </si>
  <si>
    <t>Art des Beschlusses: (Betrauung, Verkehrs- vertrag, sonstiges)</t>
  </si>
  <si>
    <t>wird bestätigt durch</t>
  </si>
  <si>
    <t>Steuerberatungsgesellschaft/ Steuerbevollmächtigter / Rechnungsprüfungsamt</t>
  </si>
  <si>
    <t>Summe</t>
  </si>
  <si>
    <t>*) alle Angaben auf volle Werte gerundet</t>
  </si>
  <si>
    <t xml:space="preserve">nach § 9 Abs. 2 PBefG gebündelt </t>
  </si>
  <si>
    <t>Name Tarif:</t>
  </si>
  <si>
    <t>1.</t>
  </si>
  <si>
    <t>AZ</t>
  </si>
  <si>
    <t>Genehmigt durch Genehmigungs-behörde am:</t>
  </si>
  <si>
    <t>Berechtigtigtenkreis, soweit abweichend von PBefAusglV (ges. Anlage beifügen)</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</si>
  <si>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</si>
  <si>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</si>
  <si>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</si>
  <si>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</si>
  <si>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</si>
  <si>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</si>
  <si>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</si>
  <si>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</si>
  <si>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</si>
  <si>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</si>
  <si>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</si>
  <si>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</si>
  <si>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</si>
  <si>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</si>
  <si>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</si>
  <si>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</si>
  <si>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</si>
  <si>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</si>
  <si>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</si>
  <si>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</si>
  <si>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A-LB I</t>
  </si>
  <si>
    <t>A-LB II</t>
  </si>
  <si>
    <t>A-LB III</t>
  </si>
  <si>
    <t>A-LB IV</t>
  </si>
  <si>
    <t>A-LB V</t>
  </si>
  <si>
    <t>A-LB VI</t>
  </si>
  <si>
    <t>A-LB VII</t>
  </si>
  <si>
    <t>A-LB VIII</t>
  </si>
  <si>
    <t>A-LB IX</t>
  </si>
  <si>
    <t>A-LB X</t>
  </si>
  <si>
    <t>A-LB XI</t>
  </si>
  <si>
    <t>A-LB XII</t>
  </si>
  <si>
    <t>A-LB XIII</t>
  </si>
  <si>
    <t>A-LB XIV</t>
  </si>
  <si>
    <t>A-LB XV</t>
  </si>
  <si>
    <t>Bezeichnung Tarif:</t>
  </si>
  <si>
    <t xml:space="preserve">Preise in Anlage </t>
  </si>
  <si>
    <t>T1</t>
  </si>
  <si>
    <t>Anwendung des Tarifs ab (Datum):</t>
  </si>
  <si>
    <t>Tarif 3</t>
  </si>
  <si>
    <t>Referenzticket</t>
  </si>
  <si>
    <t>Name</t>
  </si>
  <si>
    <t>Preis in €</t>
  </si>
  <si>
    <t>Tariftabelle gültig ab:</t>
  </si>
  <si>
    <t>Zeitfahrausweis im Ausbildungsverkehr</t>
  </si>
  <si>
    <t>Ermäßigung zum Referenzticket</t>
  </si>
  <si>
    <t>Gesamt</t>
  </si>
  <si>
    <t>6.</t>
  </si>
  <si>
    <t xml:space="preserve">7. Bescheinigung eines Wirtschaftsprüfers oder Steuerberaters, bzw. einer vom </t>
  </si>
  <si>
    <t>Datum / Stempel</t>
  </si>
  <si>
    <t xml:space="preserve">8. Anlagen </t>
  </si>
  <si>
    <t xml:space="preserve">9. Anlage Tarif </t>
  </si>
  <si>
    <t xml:space="preserve">   Es wird versichert, </t>
  </si>
  <si>
    <t>Anschrift/-en des Aufgabenträgers</t>
  </si>
  <si>
    <r>
      <t>Linienverkehr</t>
    </r>
    <r>
      <rPr>
        <sz val="8"/>
        <color indexed="8"/>
        <rFont val="Arial"/>
        <family val="2"/>
      </rPr>
      <t xml:space="preserve"> mit Kfz nach § 42 und nach § 43 Nr. 2 PBefG, soweit nicht nach § 45 Abs. 3 PBefG auf die Einhaltung  der Vorschriften über Beförde rungsentgelte und –bedingungen (§ 39 PBefG) verzichtet wurde</t>
    </r>
  </si>
  <si>
    <t>Die Richtigkeit der Angaben sowie die Einhaltung folgender Bedingungen</t>
  </si>
  <si>
    <t>Stadt Detmold</t>
  </si>
  <si>
    <t>Liniennummer lt. Genehmigungs-urkunde</t>
  </si>
  <si>
    <t>Gemeinschaftstarife / Übergangstarife / Haustarife</t>
  </si>
  <si>
    <t>Letzte Tariferhöhung im Ausbildungs-verkehr gültig ab:</t>
  </si>
  <si>
    <t>Für das LB liegt ein öffentlicher Dienstleistungs- auftrag mit beihilfe-rechtlicher Überkompen-sationskontrolle  vor. Ja/nein</t>
  </si>
  <si>
    <t>Kreis Minden-Lübbecke</t>
  </si>
  <si>
    <t>Stadt Bielefeld</t>
  </si>
  <si>
    <t>Stadt Bünde</t>
  </si>
  <si>
    <t>Stadt Gütersloh</t>
  </si>
  <si>
    <t>Stadt Lemgo</t>
  </si>
  <si>
    <t>32051 Herford</t>
  </si>
  <si>
    <t>32423 Minden</t>
  </si>
  <si>
    <t>32756 Detmold</t>
  </si>
  <si>
    <t>Felix-Fechenbach-Str. 5</t>
  </si>
  <si>
    <t>33330 Gütersloh</t>
  </si>
  <si>
    <t>33602 Bielefeld</t>
  </si>
  <si>
    <t>32257 Bünde</t>
  </si>
  <si>
    <t>Marktplatz 5</t>
  </si>
  <si>
    <t>32657 Lemgo</t>
  </si>
  <si>
    <t>32105 Bad Salzuflen</t>
  </si>
  <si>
    <t>Rudolph-Brandes-Allee 19</t>
  </si>
  <si>
    <t>Portastr. 13</t>
  </si>
  <si>
    <t>Ansprechpartner:</t>
  </si>
  <si>
    <t>Bahnhofstr. 13-15</t>
  </si>
  <si>
    <t>Stadt Bad Salzuflen</t>
  </si>
  <si>
    <t>Heustr. 36-38</t>
  </si>
  <si>
    <t>Berliner Str. 70</t>
  </si>
  <si>
    <t>33597 Bielefeld</t>
  </si>
  <si>
    <t>Amt für Verkehr</t>
  </si>
  <si>
    <t>Bezirksregierung Detmold</t>
  </si>
  <si>
    <t>grün = Eingabefelder</t>
  </si>
  <si>
    <t>Eintrag nur bei Betrauung/öDa</t>
  </si>
  <si>
    <r>
      <t>im Bewilligungsjahr voraussichtlich zu erbringende Wagenkm im</t>
    </r>
    <r>
      <rPr>
        <b/>
        <sz val="11"/>
        <color indexed="8"/>
        <rFont val="Calibri"/>
        <family val="2"/>
      </rPr>
      <t xml:space="preserve"> gesamten Linienbündel</t>
    </r>
  </si>
  <si>
    <t>tariflicher Verpflichtungen, die durch Anwen-</t>
  </si>
  <si>
    <t>Voraussichtliche Netto-Erträge im Ausbildungsverkehr im Bewilligungsjahr je Linienbündel                            - Gesamt-</t>
  </si>
  <si>
    <t>für das Bewilligungsjahr geschätzte gesetzliche Ausgleichsleistungen nach  § 145 SGB IX</t>
  </si>
  <si>
    <t xml:space="preserve">im Bewilligungsjahr voraussichtlich entstehende Fahrgelderlöse "Jedermann"                   </t>
  </si>
  <si>
    <t>Differenz Fahrgeld- und sonstige Einnahmen abzgl. Kosten</t>
  </si>
  <si>
    <t>Voraussichtliche Netto-Erträge im Ausbildungsverkehr</t>
  </si>
  <si>
    <t xml:space="preserve">IBAN </t>
  </si>
  <si>
    <r>
      <t xml:space="preserve">Kapitalerträge und -verzinsung nach 8.2.3, Abs. 1: </t>
    </r>
    <r>
      <rPr>
        <sz val="11"/>
        <rFont val="Calibri"/>
        <family val="2"/>
      </rPr>
      <t xml:space="preserve"> (4,99 % der "Kosten ohne Nachweis"</t>
    </r>
    <r>
      <rPr>
        <sz val="11"/>
        <color indexed="8"/>
        <rFont val="Calibri"/>
        <family val="2"/>
      </rPr>
      <t>)</t>
    </r>
  </si>
  <si>
    <t>für das Bewilligungsjahr abgeschätzte sonstige Einnahmen und/oder sonstige beantragte bzw. erwartete Ausgleichsleistungen/ Förderungen       (ohne Ansprüche nach § 11a ÖPNG )</t>
  </si>
  <si>
    <t>Tarif 2</t>
  </si>
  <si>
    <t>Bitte vergeben Sie pro Leistungseinheit einen Buchstaben (A,B,C,…) und kennzeichnen Sie damit die dazugehörigen Linienbündel /Linien</t>
  </si>
  <si>
    <r>
      <t xml:space="preserve">Dies gilt </t>
    </r>
    <r>
      <rPr>
        <b/>
        <u/>
        <sz val="11"/>
        <color indexed="8"/>
        <rFont val="Calibri"/>
        <family val="2"/>
      </rPr>
      <t>NICHT</t>
    </r>
    <r>
      <rPr>
        <b/>
        <sz val="11"/>
        <color indexed="8"/>
        <rFont val="Calibri"/>
        <family val="2"/>
      </rPr>
      <t xml:space="preserve"> für Anträge an die Stadt Detmold!</t>
    </r>
  </si>
  <si>
    <t>Leistungseinheit nach 2.2 aV **)</t>
  </si>
  <si>
    <t>(Teil-) Linienbündel Bezeichnung **)</t>
  </si>
  <si>
    <t xml:space="preserve">Kreis Lippe c/o KVG Lippe mbH </t>
  </si>
  <si>
    <t xml:space="preserve">Herrn Achim Oberwöhrmeier 
</t>
  </si>
  <si>
    <t xml:space="preserve"> </t>
  </si>
  <si>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</si>
  <si>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</si>
  <si>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</si>
  <si>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</si>
  <si>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</si>
  <si>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</si>
  <si>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</si>
  <si>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Leistungseinheit nach 2.2 aV *)</t>
  </si>
  <si>
    <t>*)</t>
  </si>
  <si>
    <t>Herrn Hans-Ulrich Berger</t>
  </si>
  <si>
    <t>Antragsdatum:</t>
  </si>
  <si>
    <t>Leistungseinheit:</t>
  </si>
  <si>
    <t>für jeden ÖDA ist ein eigenes Blatt mit den Daten zu diesem ÖDA auszufüllen</t>
  </si>
  <si>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 </t>
    </r>
    <r>
      <rPr>
        <b/>
        <sz val="11"/>
        <color rgb="FFFF0000"/>
        <rFont val="Calibri"/>
        <family val="2"/>
      </rPr>
      <t>je ÖDA</t>
    </r>
    <r>
      <rPr>
        <b/>
        <sz val="11"/>
        <color indexed="8"/>
        <rFont val="Calibri"/>
        <family val="2"/>
      </rPr>
      <t>-</t>
    </r>
  </si>
  <si>
    <r>
      <t xml:space="preserve">Voraussichtliche Netto-Erträge im Ausbildungsverkehr im Bewilligungsjahr </t>
    </r>
    <r>
      <rPr>
        <b/>
        <sz val="11"/>
        <color indexed="8"/>
        <rFont val="Calibri"/>
        <family val="2"/>
      </rPr>
      <t>in NRW                               -</t>
    </r>
    <r>
      <rPr>
        <b/>
        <sz val="11"/>
        <color rgb="FFFF0000"/>
        <rFont val="Calibri"/>
        <family val="2"/>
      </rPr>
      <t xml:space="preserve"> je ÖDA</t>
    </r>
    <r>
      <rPr>
        <b/>
        <sz val="11"/>
        <color indexed="8"/>
        <rFont val="Calibri"/>
        <family val="2"/>
      </rPr>
      <t xml:space="preserve"> -</t>
    </r>
  </si>
  <si>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Gesamt, </t>
    </r>
    <r>
      <rPr>
        <b/>
        <sz val="11"/>
        <color rgb="FFFF0000"/>
        <rFont val="Calibri"/>
        <family val="2"/>
      </rPr>
      <t xml:space="preserve">ohne ÖDA </t>
    </r>
  </si>
  <si>
    <r>
      <t xml:space="preserve">Voraussichtliche Netto-Erträge im Ausbildungsverkehr im Bewilligungsjahr </t>
    </r>
    <r>
      <rPr>
        <b/>
        <sz val="11"/>
        <color indexed="8"/>
        <rFont val="Calibri"/>
        <family val="2"/>
      </rPr>
      <t xml:space="preserve">in NRW                               Gesamt, </t>
    </r>
    <r>
      <rPr>
        <b/>
        <sz val="11"/>
        <color rgb="FFFF0000"/>
        <rFont val="Calibri"/>
        <family val="2"/>
      </rPr>
      <t>ohne ÖDA</t>
    </r>
  </si>
  <si>
    <r>
      <t xml:space="preserve">**) wird automatisch vom Tabellenblatt "Linienbündel-Verzeichnis" übernommen. </t>
    </r>
    <r>
      <rPr>
        <sz val="9"/>
        <color rgb="FFFF0000"/>
        <rFont val="Calibri"/>
        <family val="2"/>
        <scheme val="minor"/>
      </rPr>
      <t>Nicht zu berücksichtigende Verkehre bitte löschen!</t>
    </r>
  </si>
  <si>
    <t xml:space="preserve">Leistungs- und Ertragsdaten für eigenwirtschaftliche Verkehre * </t>
  </si>
  <si>
    <t>Leistungs- und Ertragsdaten für Verkehre mit ÖDA*</t>
  </si>
  <si>
    <r>
      <t>*)</t>
    </r>
    <r>
      <rPr>
        <vertAlign val="superscript"/>
        <sz val="10"/>
        <color theme="1"/>
        <rFont val="Calibri"/>
        <family val="2"/>
        <scheme val="minor"/>
      </rPr>
      <t xml:space="preserve"> </t>
    </r>
    <r>
      <rPr>
        <sz val="10"/>
        <color theme="1"/>
        <rFont val="Calibri"/>
        <family val="2"/>
        <scheme val="minor"/>
      </rPr>
      <t xml:space="preserve">Angaben nicht erforderlich für Linienbündel, für die ein ÖDA mit Überkompensationskontrolle vorliegt. </t>
    </r>
  </si>
  <si>
    <r>
      <t>im Bewilligungsjahr voraussichtlich zu erbringende Wagenkm                    i</t>
    </r>
    <r>
      <rPr>
        <b/>
        <sz val="11"/>
        <color indexed="8"/>
        <rFont val="Calibri"/>
        <family val="2"/>
      </rPr>
      <t>m Bereich des Aufgabenträgers</t>
    </r>
  </si>
  <si>
    <r>
      <t xml:space="preserve">Anteil Wagenkm im </t>
    </r>
    <r>
      <rPr>
        <b/>
        <sz val="11"/>
        <color indexed="8"/>
        <rFont val="Calibri"/>
        <family val="2"/>
      </rPr>
      <t>Bereich NRW</t>
    </r>
  </si>
  <si>
    <r>
      <t xml:space="preserve">Anteil Wagenkm     </t>
    </r>
    <r>
      <rPr>
        <b/>
        <sz val="11"/>
        <color indexed="8"/>
        <rFont val="Calibri"/>
        <family val="2"/>
      </rPr>
      <t xml:space="preserve"> im Bereich des Aufgabenträgers</t>
    </r>
  </si>
  <si>
    <r>
      <t xml:space="preserve">Voraussichtliche Netto-Erträge im Ausbildungsverkehr    </t>
    </r>
    <r>
      <rPr>
        <b/>
        <sz val="11"/>
        <color indexed="8"/>
        <rFont val="Calibri"/>
        <family val="2"/>
      </rPr>
      <t>im Bereich des Aufgabenträgers</t>
    </r>
  </si>
  <si>
    <t>WestfalenTarif</t>
  </si>
  <si>
    <t>MonatsTicket</t>
  </si>
  <si>
    <t>Preisstufe 1MH</t>
  </si>
  <si>
    <t>Preisstufe 1GT</t>
  </si>
  <si>
    <t>Preisstufe 1LI</t>
  </si>
  <si>
    <t>Preisstufe BI</t>
  </si>
  <si>
    <t>Preisstufe KLI</t>
  </si>
  <si>
    <t>Vorhandenes Liniennetz als LB i.w.S. nach 2.2.3.1 **) b) aV  - separate Begründung ist beizufügen</t>
  </si>
  <si>
    <t>**)</t>
  </si>
  <si>
    <t>Anträge an die Stadt Detmold siehe gem. 2.2.2.1</t>
  </si>
  <si>
    <t>*) Anträge an die Stadt Detmold siehe gem. 2.2.2.1</t>
  </si>
  <si>
    <t>Preisstufe 2T</t>
  </si>
  <si>
    <t>Preisstufe 3T</t>
  </si>
  <si>
    <t>Preisstufe 4T</t>
  </si>
  <si>
    <t>Preisstufe 5T</t>
  </si>
  <si>
    <t>Preisstufe 6T</t>
  </si>
  <si>
    <t>Preisstufe 7T</t>
  </si>
  <si>
    <t>Kurzstrecke MI/HF</t>
  </si>
  <si>
    <t>Preisstufe KMH</t>
  </si>
  <si>
    <t>Frau Schneider</t>
  </si>
  <si>
    <t>Amtshausstr. 3</t>
  </si>
  <si>
    <t>Kreis Herford / Kreisentwicklung Mobilität</t>
  </si>
  <si>
    <t>Kreis Gütersloh c/o VVOWL</t>
  </si>
  <si>
    <t>Niederwall 49</t>
  </si>
  <si>
    <t>Schüler/Azubi Monatsticket</t>
  </si>
  <si>
    <t>Schulwegticket</t>
  </si>
  <si>
    <t>ChillTicket (light)</t>
  </si>
  <si>
    <t>Frau Margarete Quisbrock</t>
  </si>
  <si>
    <t>Frau Susanne Mangel</t>
  </si>
  <si>
    <t>Herrn Volker Beinke</t>
  </si>
  <si>
    <t>Herrn Tim Schöne</t>
  </si>
  <si>
    <t>Frau Stefanie Albert 1.0.21/9</t>
  </si>
  <si>
    <t>Frau Stefanie Rasche</t>
  </si>
  <si>
    <t>Herrn Gregor Küpper</t>
  </si>
  <si>
    <t>25.11.7-008/
WestfalenTarif 1.8.23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</si>
</sst>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00\ _€_-;\-* #,##0.00\ _€_-;_-* &quot;-&quot;??\ _€_-;_-@_-"/>
    <numFmt numFmtId="165" formatCode="#,##0\ &quot;€&quot;"/>
    <numFmt numFmtId="166" formatCode="d/m/yy;@"/>
    <numFmt numFmtId="167" formatCode="_-* #,##0\ _€_-;\-* #,##0\ _€_-;_-* &quot;-&quot;??\ _€_-;_-@_-"/>
  </numFmts>
  <fonts count="58" x14ac:knownFonts="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sz val="8"/>
      <color indexed="81"/>
      <name val="Tahoma"/>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sz val="11"/>
      <color indexed="8"/>
      <name val="Calibri"/>
      <family val="2"/>
    </font>
    <font>
      <sz val="12"/>
      <color indexed="8"/>
      <name val="Arial"/>
      <family val="2"/>
    </font>
    <font>
      <b/>
      <sz val="11"/>
      <color indexed="8"/>
      <name val="Calibri"/>
      <family val="2"/>
    </font>
    <font>
      <sz val="8"/>
      <color indexed="8"/>
      <name val="Arial"/>
      <family val="2"/>
    </font>
    <font>
      <i/>
      <sz val="11"/>
      <color indexed="8"/>
      <name val="Calibri"/>
      <family val="2"/>
    </font>
    <font>
      <sz val="9"/>
      <color indexed="8"/>
      <name val="Calibri"/>
      <family val="2"/>
    </font>
    <font>
      <sz val="8"/>
      <color indexed="8"/>
      <name val="Calibri"/>
      <family val="2"/>
    </font>
    <font>
      <sz val="11"/>
      <color indexed="8"/>
      <name val="Symbol"/>
      <family val="1"/>
      <charset val="2"/>
    </font>
    <font>
      <b/>
      <sz val="12"/>
      <color indexed="8"/>
      <name val="Calibri"/>
      <family val="2"/>
    </font>
    <font>
      <u/>
      <sz val="14"/>
      <color indexed="8"/>
      <name val="Calibri"/>
      <family val="2"/>
    </font>
    <font>
      <u/>
      <sz val="11"/>
      <color indexed="8"/>
      <name val="Calibri"/>
      <family val="2"/>
    </font>
    <font>
      <b/>
      <sz val="11"/>
      <color indexed="12"/>
      <name val="Calibri"/>
      <family val="2"/>
    </font>
    <font>
      <b/>
      <sz val="11"/>
      <name val="Calibri"/>
      <family val="2"/>
    </font>
    <font>
      <sz val="11"/>
      <name val="Calibri"/>
      <family val="2"/>
    </font>
    <font>
      <sz val="8"/>
      <name val="Calibri"/>
      <family val="2"/>
    </font>
    <font>
      <sz val="14"/>
      <color indexed="8"/>
      <name val="Calibri"/>
      <family val="2"/>
    </font>
    <font>
      <sz val="12"/>
      <color indexed="8"/>
      <name val="Calibri"/>
      <family val="2"/>
    </font>
    <font>
      <b/>
      <sz val="12"/>
      <name val="Calibri"/>
      <family val="2"/>
    </font>
    <font>
      <b/>
      <sz val="8"/>
      <color indexed="81"/>
      <name val="Tahoma"/>
      <family val="2"/>
    </font>
    <font>
      <sz val="11"/>
      <color indexed="10"/>
      <name val="Calibri"/>
      <family val="2"/>
    </font>
    <font>
      <sz val="10"/>
      <color indexed="8"/>
      <name val="Calibri"/>
      <family val="2"/>
    </font>
    <font>
      <u/>
      <sz val="11"/>
      <color indexed="10"/>
      <name val="Calibri"/>
      <family val="2"/>
    </font>
    <font>
      <b/>
      <u/>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2"/>
      <color theme="1"/>
      <name val="Calibri"/>
      <family val="2"/>
      <scheme val="minor"/>
    </font>
    <font>
      <b/>
      <sz val="10"/>
      <color indexed="8"/>
      <name val="Calibri"/>
      <family val="2"/>
      <scheme val="minor"/>
    </font>
    <font>
      <sz val="10"/>
      <color theme="1"/>
      <name val="Calibri"/>
      <family val="2"/>
      <scheme val="minor"/>
    </font>
    <font>
      <b/>
      <sz val="10"/>
      <color indexed="8"/>
      <name val="Calibri"/>
      <family val="2"/>
    </font>
    <font>
      <sz val="10"/>
      <color indexed="8"/>
      <name val="Symbol"/>
      <family val="1"/>
      <charset val="2"/>
    </font>
    <font>
      <vertAlign val="superscript"/>
      <sz val="10"/>
      <color theme="1"/>
      <name val="Calibri"/>
      <family val="2"/>
      <scheme val="minor"/>
    </font>
    <font>
      <vertAlign val="superscript"/>
      <sz val="10"/>
      <color indexed="8"/>
      <name val="Calibri"/>
      <family val="2"/>
    </font>
    <font>
      <b/>
      <sz val="10"/>
      <color theme="1"/>
      <name val="Arial"/>
      <family val="2"/>
    </font>
    <font>
      <sz val="12"/>
      <color theme="1"/>
      <name val="Arial"/>
      <family val="2"/>
    </font>
    <font>
      <sz val="8"/>
      <color theme="1"/>
      <name val="Arial"/>
      <family val="2"/>
    </font>
    <font>
      <sz val="9"/>
      <color theme="1"/>
      <name val="Arial"/>
      <family val="2"/>
    </font>
    <font>
      <b/>
      <sz val="11"/>
      <color rgb="FFFF0000"/>
      <name val="Calibri"/>
      <family val="2"/>
    </font>
    <font>
      <sz val="9"/>
      <color rgb="FFFF0000"/>
      <name val="Calibri"/>
      <family val="2"/>
      <scheme val="minor"/>
    </font>
    <font>
      <u/>
      <sz val="14"/>
      <color indexed="8"/>
      <name val="Calibri"/>
      <family val="2"/>
      <scheme val="minor"/>
    </font>
    <font>
      <b/>
      <sz val="11"/>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C0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2F2F2"/>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7">
    <xf numFmtId="0" fontId="0" fillId="0" borderId="0"/>
    <xf numFmtId="0" fontId="35" fillId="5" borderId="26" applyNumberFormat="0" applyAlignment="0" applyProtection="0"/>
    <xf numFmtId="0" fontId="11" fillId="0" borderId="0" applyNumberFormat="0" applyFill="0" applyBorder="0" applyAlignment="0" applyProtection="0">
      <alignment vertical="top"/>
      <protection locked="0"/>
    </xf>
    <xf numFmtId="16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6"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6"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lignment horizontal="right" vertical="center"/>
    </xf>
    <xf numFmtId="1" fontId="9" fillId="0" borderId="0" xfId="0" applyNumberFormat="1" applyFont="1" applyAlignment="1" applyProtection="1">
      <alignment horizontal="left" vertical="center"/>
      <protection locked="0"/>
    </xf>
    <xf numFmtId="0" fontId="2" fillId="2" borderId="0" xfId="0" applyFont="1" applyFill="1" applyAlignment="1">
      <alignment horizontal="centerContinuous" vertical="center"/>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10" fillId="2" borderId="0" xfId="0" applyFont="1" applyFill="1" applyAlignment="1">
      <alignment vertical="center" wrapText="1"/>
    </xf>
    <xf numFmtId="0" fontId="4" fillId="2" borderId="2" xfId="0" applyFont="1" applyFill="1" applyBorder="1" applyAlignment="1">
      <alignment horizontal="center" vertical="center"/>
    </xf>
    <xf numFmtId="49" fontId="0" fillId="0" borderId="0" xfId="0" applyNumberFormat="1" applyAlignment="1">
      <alignment vertical="center"/>
    </xf>
    <xf numFmtId="49" fontId="10"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13" fillId="2" borderId="0" xfId="0" applyFont="1" applyFill="1" applyAlignment="1" applyProtection="1">
      <alignment vertical="center"/>
      <protection locked="0"/>
    </xf>
    <xf numFmtId="0" fontId="0" fillId="0" borderId="3" xfId="0" applyBorder="1"/>
    <xf numFmtId="0" fontId="16" fillId="0" borderId="0" xfId="0" applyFont="1" applyAlignment="1">
      <alignment horizontal="center"/>
    </xf>
    <xf numFmtId="0" fontId="18" fillId="0" borderId="0" xfId="0" applyFont="1"/>
    <xf numFmtId="0" fontId="19" fillId="0" borderId="0" xfId="0" applyFont="1" applyAlignment="1">
      <alignment horizontal="left" vertical="center" indent="7"/>
    </xf>
    <xf numFmtId="0" fontId="20" fillId="0" borderId="0" xfId="0" applyFont="1"/>
    <xf numFmtId="0" fontId="20" fillId="0" borderId="3" xfId="0" applyFont="1" applyBorder="1"/>
    <xf numFmtId="0" fontId="21" fillId="0" borderId="0" xfId="0" applyFont="1" applyAlignment="1">
      <alignment vertical="center"/>
    </xf>
    <xf numFmtId="0" fontId="22" fillId="0" borderId="0" xfId="0" applyFont="1" applyAlignment="1">
      <alignment vertical="center"/>
    </xf>
    <xf numFmtId="0" fontId="0" fillId="0" borderId="3" xfId="0" applyBorder="1" applyAlignment="1">
      <alignment vertical="center"/>
    </xf>
    <xf numFmtId="0" fontId="23" fillId="0" borderId="3" xfId="0" applyFont="1" applyBorder="1" applyAlignment="1">
      <alignment vertical="center"/>
    </xf>
    <xf numFmtId="166" fontId="0" fillId="0" borderId="3" xfId="0" applyNumberFormat="1" applyBorder="1" applyAlignment="1">
      <alignment vertical="center"/>
    </xf>
    <xf numFmtId="49" fontId="14" fillId="0" borderId="0" xfId="0" applyNumberFormat="1" applyFont="1" applyAlignment="1">
      <alignment vertical="center"/>
    </xf>
    <xf numFmtId="0" fontId="0" fillId="0" borderId="3" xfId="0" applyBorder="1" applyAlignment="1">
      <alignment horizontal="left"/>
    </xf>
    <xf numFmtId="0" fontId="25" fillId="0" borderId="0" xfId="0" applyFont="1" applyAlignment="1">
      <alignment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166" fontId="24" fillId="0" borderId="3" xfId="0" applyNumberFormat="1" applyFont="1" applyBorder="1" applyAlignment="1">
      <alignment horizontal="center" vertical="center"/>
    </xf>
    <xf numFmtId="166" fontId="24" fillId="0" borderId="3" xfId="0" applyNumberFormat="1" applyFont="1" applyBorder="1" applyAlignment="1">
      <alignment horizontal="center" vertical="center" wrapText="1"/>
    </xf>
    <xf numFmtId="0" fontId="24" fillId="0" borderId="3" xfId="0" applyFont="1" applyBorder="1" applyAlignment="1">
      <alignment horizontal="center" vertical="center"/>
    </xf>
    <xf numFmtId="49" fontId="23" fillId="0" borderId="3" xfId="0" applyNumberFormat="1" applyFont="1" applyBorder="1" applyAlignment="1">
      <alignment vertical="center"/>
    </xf>
    <xf numFmtId="49" fontId="27" fillId="0" borderId="0" xfId="0" applyNumberFormat="1" applyFont="1" applyAlignment="1">
      <alignment vertical="center"/>
    </xf>
    <xf numFmtId="0" fontId="25" fillId="0" borderId="3" xfId="0" applyFont="1" applyBorder="1" applyAlignment="1">
      <alignment vertical="center"/>
    </xf>
    <xf numFmtId="0" fontId="28" fillId="0" borderId="0" xfId="0" applyFont="1"/>
    <xf numFmtId="0" fontId="14" fillId="0" borderId="3" xfId="0" applyFont="1" applyBorder="1"/>
    <xf numFmtId="0" fontId="17" fillId="0" borderId="0" xfId="0" applyFont="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textRotation="180"/>
    </xf>
    <xf numFmtId="49" fontId="0" fillId="0" borderId="3" xfId="0" applyNumberForma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 xfId="0" applyBorder="1"/>
    <xf numFmtId="0" fontId="0" fillId="0" borderId="10" xfId="0" applyBorder="1"/>
    <xf numFmtId="0" fontId="0" fillId="0" borderId="1" xfId="0" applyBorder="1" applyAlignment="1">
      <alignment horizontal="center"/>
    </xf>
    <xf numFmtId="0" fontId="23" fillId="0" borderId="3" xfId="0" applyFont="1" applyBorder="1" applyAlignment="1">
      <alignment vertical="center" wrapText="1"/>
    </xf>
    <xf numFmtId="166" fontId="0" fillId="0" borderId="3" xfId="0" applyNumberFormat="1" applyBorder="1" applyAlignment="1">
      <alignment vertical="center" wrapText="1"/>
    </xf>
    <xf numFmtId="0" fontId="0" fillId="3" borderId="3" xfId="0" applyFill="1" applyBorder="1"/>
    <xf numFmtId="0" fontId="15" fillId="3" borderId="3" xfId="0" applyFont="1" applyFill="1" applyBorder="1" applyAlignment="1">
      <alignment vertical="center"/>
    </xf>
    <xf numFmtId="0" fontId="17" fillId="3" borderId="3" xfId="0" applyFont="1" applyFill="1" applyBorder="1" applyProtection="1">
      <protection locked="0"/>
    </xf>
    <xf numFmtId="0" fontId="1" fillId="0" borderId="4" xfId="0" applyFont="1" applyBorder="1" applyAlignment="1">
      <alignment horizontal="center" wrapText="1"/>
    </xf>
    <xf numFmtId="0" fontId="17" fillId="3" borderId="4" xfId="0" applyFont="1" applyFill="1" applyBorder="1" applyProtection="1">
      <protection locked="0"/>
    </xf>
    <xf numFmtId="0" fontId="1" fillId="0" borderId="7" xfId="0" applyFont="1" applyBorder="1" applyAlignment="1">
      <alignment horizontal="center" textRotation="180"/>
    </xf>
    <xf numFmtId="0" fontId="17" fillId="3" borderId="7" xfId="0" applyFont="1" applyFill="1" applyBorder="1" applyProtection="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7" fillId="3" borderId="11" xfId="0" applyFont="1" applyFill="1" applyBorder="1" applyProtection="1">
      <protection locked="0"/>
    </xf>
    <xf numFmtId="0" fontId="17" fillId="3" borderId="12" xfId="0" applyFont="1" applyFill="1" applyBorder="1" applyProtection="1">
      <protection locked="0"/>
    </xf>
    <xf numFmtId="0" fontId="17" fillId="3" borderId="13" xfId="0" applyFont="1" applyFill="1" applyBorder="1" applyProtection="1">
      <protection locked="0"/>
    </xf>
    <xf numFmtId="0" fontId="17" fillId="3" borderId="14" xfId="0" applyFont="1" applyFill="1" applyBorder="1" applyProtection="1">
      <protection locked="0"/>
    </xf>
    <xf numFmtId="0" fontId="17" fillId="3" borderId="15" xfId="0" applyFont="1" applyFill="1" applyBorder="1" applyProtection="1">
      <protection locked="0"/>
    </xf>
    <xf numFmtId="10" fontId="1" fillId="0" borderId="3" xfId="4" applyNumberFormat="1" applyFont="1" applyBorder="1"/>
    <xf numFmtId="0" fontId="14" fillId="3" borderId="0" xfId="0" applyFont="1" applyFill="1"/>
    <xf numFmtId="0" fontId="0" fillId="3" borderId="8" xfId="0" applyFill="1" applyBorder="1"/>
    <xf numFmtId="0" fontId="20" fillId="3" borderId="0" xfId="0" applyFont="1" applyFill="1" applyAlignment="1">
      <alignment horizontal="left"/>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lignment horizontal="right"/>
    </xf>
    <xf numFmtId="0" fontId="19" fillId="0" borderId="0" xfId="0" applyFont="1" applyAlignment="1">
      <alignment horizontal="right" vertical="center" indent="7"/>
    </xf>
    <xf numFmtId="0" fontId="32" fillId="0" borderId="0" xfId="0" applyFont="1"/>
    <xf numFmtId="0" fontId="0" fillId="0" borderId="0" xfId="0" applyAlignment="1">
      <alignment horizontal="left"/>
    </xf>
    <xf numFmtId="0" fontId="36" fillId="7" borderId="3" xfId="0" applyFont="1" applyFill="1" applyBorder="1" applyAlignment="1">
      <alignment horizontal="center"/>
    </xf>
    <xf numFmtId="0" fontId="36" fillId="8" borderId="0" xfId="0" applyFont="1" applyFill="1" applyAlignment="1">
      <alignment horizontal="left"/>
    </xf>
    <xf numFmtId="0" fontId="36" fillId="8" borderId="0" xfId="0" applyFont="1" applyFill="1"/>
    <xf numFmtId="0" fontId="0" fillId="8" borderId="0" xfId="0" applyFill="1"/>
    <xf numFmtId="0" fontId="0" fillId="0" borderId="3" xfId="0" applyBorder="1" applyAlignment="1">
      <alignment horizontal="center"/>
    </xf>
    <xf numFmtId="0" fontId="38" fillId="0" borderId="0" xfId="0" applyFont="1"/>
    <xf numFmtId="0" fontId="17" fillId="8" borderId="3" xfId="0" applyFont="1" applyFill="1" applyBorder="1" applyAlignment="1" applyProtection="1">
      <alignment horizontal="left"/>
      <protection locked="0"/>
    </xf>
    <xf numFmtId="0" fontId="25" fillId="8" borderId="3" xfId="0" applyFont="1" applyFill="1" applyBorder="1" applyAlignment="1">
      <alignment horizontal="center" wrapText="1"/>
    </xf>
    <xf numFmtId="0" fontId="24" fillId="9" borderId="2" xfId="0" applyFont="1" applyFill="1" applyBorder="1" applyAlignment="1">
      <alignment horizontal="center" wrapText="1"/>
    </xf>
    <xf numFmtId="0" fontId="36" fillId="9" borderId="0" xfId="0" applyFont="1" applyFill="1" applyAlignment="1">
      <alignment horizontal="center"/>
    </xf>
    <xf numFmtId="0" fontId="36" fillId="9" borderId="0" xfId="0" applyFont="1" applyFill="1" applyAlignment="1">
      <alignment horizontal="left"/>
    </xf>
    <xf numFmtId="0" fontId="36" fillId="9" borderId="0" xfId="0" applyFont="1" applyFill="1"/>
    <xf numFmtId="0" fontId="0" fillId="9" borderId="0" xfId="0" applyFill="1"/>
    <xf numFmtId="0" fontId="37" fillId="0" borderId="0" xfId="0" applyFont="1" applyAlignment="1">
      <alignment vertical="center"/>
    </xf>
    <xf numFmtId="165" fontId="1" fillId="3" borderId="3" xfId="6" applyNumberFormat="1" applyFont="1" applyFill="1" applyBorder="1" applyAlignment="1" applyProtection="1">
      <alignment horizontal="center"/>
      <protection locked="0"/>
    </xf>
    <xf numFmtId="44" fontId="1" fillId="0" borderId="3" xfId="6" applyFont="1" applyFill="1" applyBorder="1" applyAlignment="1" applyProtection="1">
      <alignment horizontal="right"/>
    </xf>
    <xf numFmtId="44" fontId="14" fillId="0" borderId="3" xfId="6" applyFont="1" applyBorder="1"/>
    <xf numFmtId="0" fontId="40" fillId="0" borderId="0" xfId="0" applyFont="1" applyAlignment="1">
      <alignment horizontal="right"/>
    </xf>
    <xf numFmtId="0" fontId="41" fillId="0" borderId="0" xfId="0" applyFont="1"/>
    <xf numFmtId="0" fontId="41" fillId="0" borderId="0" xfId="0" applyFont="1" applyAlignment="1">
      <alignment horizontal="right"/>
    </xf>
    <xf numFmtId="44" fontId="42" fillId="0" borderId="0" xfId="6" applyFont="1" applyBorder="1"/>
    <xf numFmtId="0" fontId="43" fillId="0" borderId="0" xfId="0" applyFont="1" applyAlignment="1">
      <alignment horizontal="left" vertical="center" indent="7"/>
    </xf>
    <xf numFmtId="0" fontId="43" fillId="0" borderId="0" xfId="0" applyFont="1" applyAlignment="1">
      <alignment horizontal="right" vertical="center" indent="7"/>
    </xf>
    <xf numFmtId="4" fontId="35" fillId="5" borderId="3" xfId="1" applyNumberFormat="1" applyBorder="1"/>
    <xf numFmtId="49" fontId="17" fillId="8" borderId="3" xfId="0" applyNumberFormat="1" applyFont="1" applyFill="1" applyBorder="1" applyAlignment="1" applyProtection="1">
      <alignment horizontal="left"/>
      <protection locked="0"/>
    </xf>
    <xf numFmtId="49" fontId="0" fillId="0" borderId="3" xfId="0" applyNumberFormat="1" applyBorder="1" applyAlignment="1">
      <alignment horizontal="center"/>
    </xf>
    <xf numFmtId="0" fontId="0" fillId="0" borderId="27" xfId="0" applyBorder="1" applyAlignment="1">
      <alignment vertical="center"/>
    </xf>
    <xf numFmtId="0" fontId="46" fillId="0" borderId="0" xfId="0" applyFont="1" applyAlignment="1">
      <alignment vertical="center"/>
    </xf>
    <xf numFmtId="14" fontId="48" fillId="0" borderId="0" xfId="0" applyNumberFormat="1" applyFont="1" applyAlignment="1">
      <alignment horizontal="left"/>
    </xf>
    <xf numFmtId="0" fontId="49" fillId="0" borderId="0" xfId="0" applyFont="1"/>
    <xf numFmtId="14" fontId="49" fillId="0" borderId="0" xfId="0" applyNumberFormat="1" applyFont="1" applyAlignment="1">
      <alignment horizontal="left"/>
    </xf>
    <xf numFmtId="14" fontId="0" fillId="2" borderId="1" xfId="0" applyNumberFormat="1" applyFill="1" applyBorder="1" applyAlignment="1" applyProtection="1">
      <alignment horizontal="left" vertical="center"/>
      <protection locked="0"/>
    </xf>
    <xf numFmtId="0" fontId="48" fillId="0" borderId="0" xfId="0" applyFont="1" applyAlignment="1">
      <alignment horizontal="right"/>
    </xf>
    <xf numFmtId="0" fontId="36" fillId="0" borderId="5" xfId="0" applyFont="1" applyBorder="1"/>
    <xf numFmtId="0" fontId="36" fillId="0" borderId="5" xfId="0" applyFont="1" applyBorder="1" applyAlignment="1">
      <alignment horizontal="center"/>
    </xf>
    <xf numFmtId="0" fontId="14" fillId="0" borderId="0" xfId="0" applyFont="1"/>
    <xf numFmtId="0" fontId="1" fillId="0" borderId="0" xfId="0" applyFont="1"/>
    <xf numFmtId="165" fontId="14" fillId="0" borderId="3" xfId="6" applyNumberFormat="1" applyFont="1" applyBorder="1" applyProtection="1">
      <protection locked="0"/>
    </xf>
    <xf numFmtId="44" fontId="14" fillId="0" borderId="3" xfId="6" applyFont="1" applyFill="1" applyBorder="1" applyAlignment="1" applyProtection="1">
      <alignment horizontal="right"/>
    </xf>
    <xf numFmtId="42" fontId="1" fillId="3" borderId="3" xfId="6" applyNumberFormat="1" applyFont="1" applyFill="1" applyBorder="1" applyAlignment="1" applyProtection="1">
      <alignment horizontal="right"/>
      <protection locked="0"/>
    </xf>
    <xf numFmtId="42" fontId="14" fillId="0" borderId="3" xfId="6" applyNumberFormat="1" applyFont="1" applyBorder="1"/>
    <xf numFmtId="44" fontId="1" fillId="3" borderId="3" xfId="6" applyFont="1" applyFill="1" applyBorder="1" applyAlignment="1" applyProtection="1">
      <alignment horizontal="right"/>
      <protection locked="0"/>
    </xf>
    <xf numFmtId="44" fontId="16" fillId="0" borderId="3" xfId="6" applyFont="1" applyBorder="1" applyAlignment="1" applyProtection="1">
      <alignment horizontal="right" wrapText="1"/>
    </xf>
    <xf numFmtId="44" fontId="14" fillId="0" borderId="3" xfId="6" applyFont="1" applyFill="1" applyBorder="1" applyAlignment="1" applyProtection="1">
      <alignment horizontal="right"/>
      <protection locked="0"/>
    </xf>
    <xf numFmtId="44" fontId="14" fillId="0" borderId="5" xfId="6" applyFont="1" applyBorder="1" applyProtection="1"/>
    <xf numFmtId="3" fontId="1" fillId="3" borderId="3" xfId="5" applyNumberFormat="1" applyFont="1" applyFill="1" applyBorder="1" applyProtection="1">
      <protection locked="0"/>
    </xf>
    <xf numFmtId="44" fontId="1" fillId="0" borderId="3" xfId="5" applyFont="1" applyBorder="1" applyProtection="1">
      <protection locked="0"/>
    </xf>
    <xf numFmtId="44" fontId="1" fillId="0" borderId="3" xfId="5" applyFont="1" applyBorder="1" applyAlignment="1" applyProtection="1">
      <alignment horizontal="right"/>
      <protection locked="0"/>
    </xf>
    <xf numFmtId="167" fontId="14" fillId="0" borderId="3" xfId="0" applyNumberFormat="1" applyFont="1" applyBorder="1"/>
    <xf numFmtId="42" fontId="14" fillId="0" borderId="3" xfId="5" applyNumberFormat="1" applyFont="1" applyBorder="1"/>
    <xf numFmtId="1" fontId="14" fillId="0" borderId="3" xfId="0" applyNumberFormat="1" applyFont="1" applyBorder="1"/>
    <xf numFmtId="44" fontId="14" fillId="0" borderId="3" xfId="5" applyFont="1" applyBorder="1" applyProtection="1">
      <protection locked="0"/>
    </xf>
    <xf numFmtId="44" fontId="14" fillId="0" borderId="3" xfId="5" applyFont="1" applyBorder="1"/>
    <xf numFmtId="3" fontId="14" fillId="0" borderId="3" xfId="0" applyNumberFormat="1" applyFont="1" applyBorder="1"/>
    <xf numFmtId="14" fontId="36" fillId="6" borderId="5" xfId="0" applyNumberFormat="1" applyFont="1" applyFill="1" applyBorder="1" applyAlignment="1">
      <alignment horizontal="center" vertical="center"/>
    </xf>
    <xf numFmtId="0" fontId="52" fillId="0" borderId="0" xfId="0" applyFont="1" applyAlignment="1">
      <alignment horizontal="right" vertical="center"/>
    </xf>
    <xf numFmtId="0" fontId="38" fillId="0" borderId="0" xfId="0" applyFont="1" applyAlignment="1">
      <alignment horizontal="right"/>
    </xf>
    <xf numFmtId="14" fontId="38" fillId="0" borderId="0" xfId="0" applyNumberFormat="1" applyFont="1" applyAlignment="1">
      <alignment horizontal="left"/>
    </xf>
    <xf numFmtId="49" fontId="53" fillId="0" borderId="0" xfId="0" applyNumberFormat="1" applyFont="1" applyAlignment="1">
      <alignment vertical="center"/>
    </xf>
    <xf numFmtId="49" fontId="54" fillId="0" borderId="3" xfId="0" applyNumberFormat="1" applyFont="1" applyBorder="1" applyAlignment="1">
      <alignment horizontal="center" vertical="center"/>
    </xf>
    <xf numFmtId="166" fontId="0" fillId="0" borderId="0" xfId="0" applyNumberFormat="1" applyAlignment="1">
      <alignment vertical="center"/>
    </xf>
    <xf numFmtId="49" fontId="55" fillId="0" borderId="4" xfId="0" applyNumberFormat="1" applyFont="1" applyBorder="1" applyAlignment="1">
      <alignment vertical="center"/>
    </xf>
    <xf numFmtId="49" fontId="55" fillId="0" borderId="3" xfId="0" applyNumberFormat="1" applyFont="1" applyBorder="1" applyAlignment="1">
      <alignment vertical="center"/>
    </xf>
    <xf numFmtId="0" fontId="0" fillId="0" borderId="2" xfId="0" applyBorder="1" applyAlignment="1">
      <alignment vertical="center"/>
    </xf>
    <xf numFmtId="49" fontId="0" fillId="0" borderId="3" xfId="0" applyNumberFormat="1" applyBorder="1" applyAlignment="1">
      <alignment vertical="center"/>
    </xf>
    <xf numFmtId="2" fontId="0" fillId="0" borderId="3" xfId="0" applyNumberFormat="1" applyBorder="1" applyAlignment="1">
      <alignment vertical="center"/>
    </xf>
    <xf numFmtId="166" fontId="0" fillId="0" borderId="0" xfId="0" applyNumberFormat="1" applyAlignment="1">
      <alignment horizontal="right" vertical="center"/>
    </xf>
    <xf numFmtId="0" fontId="0" fillId="0" borderId="3" xfId="0" applyBorder="1" applyAlignment="1">
      <alignment vertical="center" wrapText="1"/>
    </xf>
    <xf numFmtId="10" fontId="0" fillId="0" borderId="3" xfId="0" applyNumberFormat="1" applyBorder="1" applyAlignment="1">
      <alignment horizontal="right" vertical="center"/>
    </xf>
    <xf numFmtId="0" fontId="36" fillId="10" borderId="5" xfId="0" applyFont="1" applyFill="1" applyBorder="1" applyAlignment="1">
      <alignment horizontal="center" vertical="center"/>
    </xf>
    <xf numFmtId="14" fontId="0" fillId="0" borderId="3" xfId="0" applyNumberFormat="1" applyBorder="1" applyAlignment="1">
      <alignment horizontal="right" vertical="center" wrapText="1"/>
    </xf>
    <xf numFmtId="0" fontId="41" fillId="8" borderId="3" xfId="0" applyFont="1" applyFill="1" applyBorder="1" applyAlignment="1">
      <alignment horizontal="center" vertical="center" wrapText="1"/>
    </xf>
    <xf numFmtId="0" fontId="36" fillId="0" borderId="0" xfId="0" applyFont="1" applyAlignment="1">
      <alignment horizontal="center" vertical="center"/>
    </xf>
    <xf numFmtId="49" fontId="55" fillId="0" borderId="0" xfId="0" applyNumberFormat="1" applyFont="1" applyAlignment="1">
      <alignment vertical="center"/>
    </xf>
    <xf numFmtId="14" fontId="53" fillId="0" borderId="0" xfId="0" applyNumberFormat="1" applyFont="1" applyAlignment="1">
      <alignment horizontal="center" vertical="center"/>
    </xf>
    <xf numFmtId="2" fontId="0" fillId="0" borderId="0" xfId="0" applyNumberFormat="1" applyAlignment="1">
      <alignment vertical="center"/>
    </xf>
    <xf numFmtId="0" fontId="0" fillId="0" borderId="0" xfId="0" applyAlignment="1">
      <alignment vertical="center" wrapText="1"/>
    </xf>
    <xf numFmtId="10" fontId="0" fillId="0" borderId="0" xfId="0" applyNumberFormat="1" applyAlignment="1">
      <alignment horizontal="right" vertical="center"/>
    </xf>
    <xf numFmtId="14" fontId="36" fillId="0" borderId="0" xfId="0" applyNumberFormat="1" applyFont="1" applyAlignment="1">
      <alignment horizontal="center" vertical="center"/>
    </xf>
    <xf numFmtId="14" fontId="0" fillId="0" borderId="0" xfId="0" applyNumberFormat="1" applyAlignment="1">
      <alignment vertical="center"/>
    </xf>
    <xf numFmtId="49" fontId="56" fillId="0" borderId="0" xfId="0" applyNumberFormat="1" applyFont="1" applyAlignment="1">
      <alignment vertical="center"/>
    </xf>
    <xf numFmtId="0" fontId="57" fillId="0" borderId="0" xfId="0" applyFont="1" applyAlignment="1">
      <alignment vertical="center"/>
    </xf>
    <xf numFmtId="14" fontId="54" fillId="4" borderId="16" xfId="0" applyNumberFormat="1" applyFont="1" applyFill="1" applyBorder="1" applyAlignment="1">
      <alignment horizontal="center" vertical="center"/>
    </xf>
    <xf numFmtId="14" fontId="54" fillId="4" borderId="5" xfId="0" applyNumberFormat="1" applyFont="1" applyFill="1" applyBorder="1" applyAlignment="1">
      <alignment horizontal="center" vertical="center"/>
    </xf>
    <xf numFmtId="2" fontId="55" fillId="0" borderId="3" xfId="0" applyNumberFormat="1" applyFont="1" applyBorder="1" applyAlignment="1">
      <alignment vertical="center"/>
    </xf>
    <xf numFmtId="0" fontId="0" fillId="3" borderId="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49" fontId="11" fillId="3" borderId="4" xfId="2" applyNumberFormat="1" applyFill="1" applyBorder="1" applyAlignment="1" applyProtection="1">
      <alignment horizontal="left" vertical="center"/>
      <protection locked="0"/>
    </xf>
    <xf numFmtId="0" fontId="0" fillId="0" borderId="19" xfId="0" applyBorder="1"/>
    <xf numFmtId="14" fontId="47" fillId="3" borderId="4" xfId="0" applyNumberFormat="1" applyFont="1" applyFill="1" applyBorder="1" applyAlignment="1" applyProtection="1">
      <alignment horizontal="right" vertical="center" wrapText="1"/>
      <protection locked="0"/>
    </xf>
    <xf numFmtId="14" fontId="47" fillId="3" borderId="7" xfId="0" applyNumberFormat="1" applyFont="1" applyFill="1" applyBorder="1" applyAlignment="1" applyProtection="1">
      <alignment horizontal="right" vertical="center" wrapText="1"/>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29" fillId="3" borderId="6" xfId="0" applyFont="1" applyFill="1" applyBorder="1" applyAlignment="1" applyProtection="1">
      <alignment horizontal="center" vertical="center"/>
      <protection locked="0"/>
    </xf>
    <xf numFmtId="0" fontId="20" fillId="3" borderId="0" xfId="0" applyFont="1" applyFill="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9" fillId="3" borderId="18" xfId="0" applyFont="1" applyFill="1" applyBorder="1" applyAlignment="1" applyProtection="1">
      <alignment horizontal="left" vertical="center" wrapText="1"/>
      <protection locked="0"/>
    </xf>
    <xf numFmtId="0" fontId="39" fillId="3" borderId="19" xfId="0" applyFont="1" applyFill="1" applyBorder="1" applyAlignment="1" applyProtection="1">
      <alignment horizontal="left" vertical="center" wrapText="1"/>
      <protection locked="0"/>
    </xf>
    <xf numFmtId="0" fontId="39" fillId="3" borderId="20"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left" vertical="center"/>
      <protection locked="0"/>
    </xf>
    <xf numFmtId="0" fontId="39" fillId="3" borderId="1" xfId="0" applyFont="1" applyFill="1" applyBorder="1" applyAlignment="1" applyProtection="1">
      <alignment horizontal="left" vertical="center"/>
      <protection locked="0"/>
    </xf>
    <xf numFmtId="0" fontId="39" fillId="3" borderId="10" xfId="0" applyFont="1"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14" fillId="0" borderId="4"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center"/>
    </xf>
    <xf numFmtId="0" fontId="14" fillId="3" borderId="1" xfId="0" applyFont="1" applyFill="1" applyBorder="1" applyAlignment="1">
      <alignment horizontal="center"/>
    </xf>
    <xf numFmtId="0" fontId="14" fillId="0" borderId="3" xfId="0" applyFont="1" applyBorder="1" applyAlignment="1">
      <alignment horizontal="center"/>
    </xf>
    <xf numFmtId="0" fontId="14" fillId="0" borderId="17" xfId="0" applyFont="1" applyBorder="1" applyAlignment="1">
      <alignment horizontal="left"/>
    </xf>
    <xf numFmtId="0" fontId="14" fillId="0" borderId="7" xfId="0" applyFont="1" applyBorder="1" applyAlignment="1">
      <alignment horizontal="lef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167" fontId="14" fillId="3" borderId="24" xfId="3" applyNumberFormat="1" applyFont="1" applyFill="1" applyBorder="1" applyAlignment="1">
      <alignment horizontal="center" vertical="center"/>
    </xf>
    <xf numFmtId="167" fontId="14" fillId="3" borderId="25" xfId="3" applyNumberFormat="1" applyFont="1" applyFill="1" applyBorder="1" applyAlignment="1">
      <alignment horizontal="center" vertical="center"/>
    </xf>
    <xf numFmtId="167" fontId="14" fillId="3" borderId="2" xfId="3" applyNumberFormat="1" applyFont="1" applyFill="1" applyBorder="1" applyAlignment="1">
      <alignment horizontal="center" vertical="center"/>
    </xf>
    <xf numFmtId="42" fontId="14" fillId="3" borderId="24" xfId="5" applyNumberFormat="1" applyFont="1" applyFill="1" applyBorder="1" applyAlignment="1">
      <alignment horizontal="center" vertical="center"/>
    </xf>
    <xf numFmtId="42" fontId="14" fillId="3" borderId="25" xfId="5" applyNumberFormat="1" applyFont="1" applyFill="1" applyBorder="1" applyAlignment="1">
      <alignment horizontal="center" vertical="center"/>
    </xf>
    <xf numFmtId="42" fontId="14" fillId="3" borderId="2" xfId="5" applyNumberFormat="1" applyFont="1" applyFill="1" applyBorder="1" applyAlignment="1">
      <alignment horizontal="center" vertical="center"/>
    </xf>
    <xf numFmtId="49" fontId="0" fillId="0" borderId="0" xfId="0" applyNumberFormat="1"/>
    <xf numFmtId="0" fontId="0" fillId="0" borderId="1" xfId="0" applyBorder="1" applyAlignment="1">
      <alignment horizont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19" xfId="0" applyFill="1" applyBorder="1" applyAlignment="1" applyProtection="1">
      <alignment horizontal="center" vertical="top"/>
      <protection locked="0"/>
    </xf>
    <xf numFmtId="0" fontId="0" fillId="2" borderId="1"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2" fillId="2" borderId="0" xfId="0" applyFont="1" applyFill="1" applyAlignment="1">
      <alignment horizontal="lef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0" xfId="0" applyNumberFormat="1" applyFont="1" applyAlignment="1">
      <alignment horizontal="center" vertical="center"/>
    </xf>
    <xf numFmtId="0" fontId="36" fillId="0" borderId="0" xfId="0" applyFont="1" applyAlignment="1">
      <alignment horizontal="center" vertical="center"/>
    </xf>
    <xf numFmtId="44" fontId="0" fillId="0" borderId="0" xfId="0" applyNumberFormat="1" applyAlignment="1">
      <alignment vertical="center"/>
    </xf>
  </cellXfs>
  <cellStyles count="7">
    <cellStyle name="Ausgabe" xfId="1" builtinId="21"/>
    <cellStyle name="Komma" xfId="3" builtinId="3"/>
    <cellStyle name="Link" xfId="2" builtinId="8"/>
    <cellStyle name="Prozent" xfId="4" builtinId="5"/>
    <cellStyle name="Standard" xfId="0" builtinId="0"/>
    <cellStyle name="Währung" xfId="5" builtinId="4"/>
    <cellStyle name="Währung 4" xfId="6" xr:uid="{00000000-0005-0000-0000-000006000000}"/>
  </cellStyles>
  <dxfs count="4">
    <dxf>
      <fill>
        <patternFill>
          <bgColor rgb="FFC6EFCE"/>
        </patternFill>
      </fill>
    </dxf>
    <dxf>
      <font>
        <strike/>
      </font>
      <fill>
        <patternFill patternType="lightUp">
          <fgColor rgb="FFFF0000"/>
        </patternFill>
      </fill>
    </dxf>
    <dxf>
      <fill>
        <patternFill>
          <bgColor rgb="FFC6EFCE"/>
        </patternFill>
      </fill>
    </dxf>
    <dxf>
      <font>
        <strike/>
      </font>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304800" y="1276351"/>
          <a:ext cx="525780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7.6.1.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184786</xdr:colOff>
      <xdr:row>1</xdr:row>
      <xdr:rowOff>352425</xdr:rowOff>
    </xdr:from>
    <xdr:ext cx="5884530" cy="2503506"/>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84786" y="535305"/>
          <a:ext cx="5884530"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 *),</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r>
            <a:rPr lang="de-DE" sz="1100" b="0" i="0" u="none" strike="noStrike" baseline="0">
              <a:solidFill>
                <a:srgbClr val="000000"/>
              </a:solidFill>
              <a:latin typeface="Calibri"/>
              <a:cs typeface="Calibri"/>
            </a:rPr>
            <a:t>Betreiber, die Übergangs-, Anerkennungs- und/oder Haustarife gemäß Ziff. 3.5 anwenden, weisen nach, dass die Tarife den Anforderungen an die Mindest-Ermäßigung entsprechen (Ziff. 3.6).</a:t>
          </a:r>
        </a:p>
        <a:p>
          <a:pPr algn="l" rtl="0">
            <a:defRPr sz="1000"/>
          </a:pPr>
          <a:r>
            <a:rPr lang="de-DE" sz="1100" b="0" i="0" u="none" strike="noStrike" baseline="0">
              <a:solidFill>
                <a:srgbClr val="000000"/>
              </a:solidFill>
              <a:latin typeface="Calibri"/>
              <a:cs typeface="Calibri"/>
            </a:rPr>
            <a:t>ggf. Benennung des Berechtigtigtenkreis soweit abweichend von PBefAusglV</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4</xdr:row>
      <xdr:rowOff>49530</xdr:rowOff>
    </xdr:from>
    <xdr:to>
      <xdr:col>7</xdr:col>
      <xdr:colOff>649624</xdr:colOff>
      <xdr:row>20</xdr:row>
      <xdr:rowOff>419109</xdr:rowOff>
    </xdr:to>
    <xdr:sp macro="" textlink="">
      <xdr:nvSpPr>
        <xdr:cNvPr id="13351" name="Textfeld 2">
          <a:extLst>
            <a:ext uri="{FF2B5EF4-FFF2-40B4-BE49-F238E27FC236}">
              <a16:creationId xmlns:a16="http://schemas.microsoft.com/office/drawing/2014/main" id="{00000000-0008-0000-0800-000027340000}"/>
            </a:ext>
          </a:extLst>
        </xdr:cNvPr>
        <xdr:cNvSpPr txBox="1">
          <a:spLocks noChangeArrowheads="1"/>
        </xdr:cNvSpPr>
      </xdr:nvSpPr>
      <xdr:spPr bwMode="auto">
        <a:xfrm>
          <a:off x="104775" y="2914650"/>
          <a:ext cx="587692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überschritten werden (siehe 3.1)</a:t>
          </a:r>
        </a:p>
        <a:p>
          <a:pPr algn="l" rtl="0">
            <a:defRPr sz="1000"/>
          </a:pPr>
          <a:r>
            <a:rPr lang="de-DE" sz="1100" b="0" i="0" u="none" strike="noStrike" baseline="0">
              <a:solidFill>
                <a:srgbClr val="000000"/>
              </a:solidFill>
              <a:latin typeface="Calibri"/>
              <a:cs typeface="Calibri"/>
            </a:rPr>
            <a:t>● dass die vorgegebenen Mindestermäßigungen der Zeittickets des Ausbildungsverkehrs (siehe 3.3) eingehalten werden.</a:t>
          </a: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Zustimmung der Behörde im Einzelfall vorliegt (siehe 3.2)</a:t>
          </a: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Linienverkehre im Bewilligungsjahr gemäß den ihm erteilten personenbeförderungsrechtlichen Genehmigungen bzw. Erlaubnissen einschließlich Zustimmungen zum Fahrplan durchführt werden.</a:t>
          </a:r>
        </a:p>
        <a:p>
          <a:pPr algn="l" rtl="0">
            <a:defRPr sz="1000"/>
          </a:pPr>
          <a:endParaRPr lang="de-DE"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zoomScaleNormal="100" workbookViewId="0">
      <selection activeCell="G19" sqref="G19:H19"/>
    </sheetView>
  </sheetViews>
  <sheetFormatPr baseColWidth="10" defaultColWidth="11.42578125" defaultRowHeight="15" x14ac:dyDescent="0.25"/>
  <cols>
    <col min="1" max="1" width="4" style="2" customWidth="1"/>
    <col min="2" max="2" width="2.7109375" style="2" customWidth="1"/>
    <col min="3" max="3" width="27.85546875" style="2" customWidth="1"/>
    <col min="4" max="4" width="8.42578125" style="2" customWidth="1"/>
    <col min="5" max="5" width="2.42578125" style="2" customWidth="1"/>
    <col min="6" max="6" width="13.7109375" style="2" customWidth="1"/>
    <col min="7" max="7" width="7" style="2" customWidth="1"/>
    <col min="8" max="8" width="8" style="2" customWidth="1"/>
    <col min="9" max="9" width="13.7109375" style="2" customWidth="1"/>
    <col min="10" max="11" width="11.42578125" style="2"/>
    <col min="12" max="12" width="11.85546875" style="2" hidden="1" customWidth="1"/>
    <col min="13" max="13" width="25.7109375" style="2" hidden="1" customWidth="1"/>
    <col min="14" max="14" width="32.85546875" style="2" hidden="1" customWidth="1"/>
    <col min="15" max="15" width="26" style="2" hidden="1" customWidth="1"/>
    <col min="16" max="16" width="23" style="2" hidden="1" customWidth="1"/>
    <col min="17" max="22" width="11.42578125" style="2" customWidth="1"/>
    <col min="23" max="16384" width="11.42578125" style="2"/>
  </cols>
  <sheetData>
    <row r="1" spans="1:16" ht="7.5" customHeight="1" x14ac:dyDescent="0.25"/>
    <row r="2" spans="1:16" ht="7.5" customHeight="1" x14ac:dyDescent="0.25">
      <c r="A2" s="3"/>
      <c r="B2" s="3"/>
      <c r="C2" s="3"/>
      <c r="D2" s="3"/>
      <c r="E2" s="3"/>
      <c r="F2" s="3"/>
      <c r="G2" s="3"/>
      <c r="H2" s="3"/>
      <c r="I2" s="3"/>
    </row>
    <row r="3" spans="1:16" x14ac:dyDescent="0.25">
      <c r="A3" s="3"/>
      <c r="B3" s="3"/>
      <c r="C3" s="3"/>
      <c r="D3" s="3"/>
      <c r="E3" s="3"/>
      <c r="F3" s="3"/>
      <c r="G3" s="3"/>
      <c r="H3" s="3"/>
      <c r="I3" s="3"/>
      <c r="M3" s="102"/>
    </row>
    <row r="4" spans="1:16" ht="15.75" thickBot="1" x14ac:dyDescent="0.3">
      <c r="A4" s="4"/>
      <c r="B4" s="4"/>
      <c r="C4" s="4"/>
      <c r="D4" s="5"/>
      <c r="E4" s="3"/>
      <c r="F4" s="3"/>
      <c r="G4" s="3"/>
      <c r="H4" s="3"/>
      <c r="I4" s="3"/>
      <c r="M4" s="115" t="s">
        <v>149</v>
      </c>
      <c r="N4" s="115"/>
      <c r="O4" s="115"/>
      <c r="P4" s="115"/>
    </row>
    <row r="5" spans="1:16" ht="26.25" x14ac:dyDescent="0.25">
      <c r="A5" s="6" t="s">
        <v>124</v>
      </c>
      <c r="B5" s="7"/>
      <c r="C5" s="7"/>
      <c r="D5" s="7"/>
      <c r="E5" s="8"/>
      <c r="F5" s="9" t="s">
        <v>1</v>
      </c>
      <c r="G5" s="8"/>
      <c r="H5" s="8"/>
      <c r="I5" s="8"/>
      <c r="L5" s="2" t="s">
        <v>176</v>
      </c>
      <c r="M5" t="s">
        <v>223</v>
      </c>
      <c r="N5" s="55" t="s">
        <v>221</v>
      </c>
      <c r="O5" s="2" t="s">
        <v>222</v>
      </c>
      <c r="P5" s="2" t="s">
        <v>137</v>
      </c>
    </row>
    <row r="6" spans="1:16" ht="13.7" customHeight="1" x14ac:dyDescent="0.25">
      <c r="A6" s="187"/>
      <c r="B6" s="188"/>
      <c r="C6" s="188"/>
      <c r="D6" s="189"/>
      <c r="E6" s="8"/>
      <c r="F6" s="8"/>
      <c r="G6" s="8"/>
      <c r="H6" s="8"/>
      <c r="I6" s="8"/>
      <c r="L6" s="2" t="s">
        <v>176</v>
      </c>
      <c r="M6" t="s">
        <v>132</v>
      </c>
      <c r="N6" s="55" t="s">
        <v>232</v>
      </c>
      <c r="O6" s="2" t="s">
        <v>148</v>
      </c>
      <c r="P6" s="2" t="s">
        <v>138</v>
      </c>
    </row>
    <row r="7" spans="1:16" ht="15" customHeight="1" x14ac:dyDescent="0.25">
      <c r="A7" s="190" t="s">
        <v>133</v>
      </c>
      <c r="B7" s="191"/>
      <c r="C7" s="191"/>
      <c r="D7" s="192"/>
      <c r="E7" s="8"/>
      <c r="F7" s="10" t="s">
        <v>2</v>
      </c>
      <c r="G7" s="10"/>
      <c r="H7" s="10"/>
      <c r="I7" s="10"/>
      <c r="L7"/>
      <c r="M7" t="s">
        <v>174</v>
      </c>
      <c r="N7" s="55" t="s">
        <v>175</v>
      </c>
      <c r="O7" s="2" t="s">
        <v>140</v>
      </c>
      <c r="P7" s="2" t="s">
        <v>139</v>
      </c>
    </row>
    <row r="8" spans="1:16" ht="15" customHeight="1" x14ac:dyDescent="0.25">
      <c r="A8" s="55"/>
      <c r="B8"/>
      <c r="C8"/>
      <c r="D8" s="56"/>
      <c r="E8" s="8"/>
      <c r="F8" s="10" t="s">
        <v>31</v>
      </c>
      <c r="G8" s="10"/>
      <c r="H8" s="10"/>
      <c r="I8" s="10"/>
      <c r="L8" s="2" t="s">
        <v>176</v>
      </c>
      <c r="M8" t="s">
        <v>224</v>
      </c>
      <c r="N8" s="55" t="s">
        <v>230</v>
      </c>
      <c r="O8" s="2" t="s">
        <v>225</v>
      </c>
      <c r="P8" s="2" t="s">
        <v>142</v>
      </c>
    </row>
    <row r="9" spans="1:16" ht="15" customHeight="1" x14ac:dyDescent="0.25">
      <c r="A9" s="81"/>
      <c r="B9" s="82"/>
      <c r="C9" s="80"/>
      <c r="D9" s="79"/>
      <c r="E9" s="8"/>
      <c r="F9" s="11" t="s">
        <v>30</v>
      </c>
      <c r="G9" s="10"/>
      <c r="H9" s="10"/>
      <c r="I9" s="10"/>
      <c r="L9" s="2" t="s">
        <v>176</v>
      </c>
      <c r="M9" t="s">
        <v>133</v>
      </c>
      <c r="N9" s="55" t="s">
        <v>229</v>
      </c>
      <c r="O9" s="2" t="s">
        <v>155</v>
      </c>
      <c r="P9" s="2" t="s">
        <v>154</v>
      </c>
    </row>
    <row r="10" spans="1:16" ht="15" customHeight="1" x14ac:dyDescent="0.25">
      <c r="A10" s="81"/>
      <c r="B10" s="82"/>
      <c r="C10" s="80" t="str">
        <f>VLOOKUP(A7,M5:P14,2,FALSE)</f>
        <v>Frau Margarete Quisbrock</v>
      </c>
      <c r="D10" s="79"/>
      <c r="E10" s="8"/>
      <c r="F10" s="11" t="s">
        <v>32</v>
      </c>
      <c r="G10" s="12"/>
      <c r="H10" s="8"/>
      <c r="M10" t="s">
        <v>134</v>
      </c>
      <c r="N10" s="55" t="s">
        <v>231</v>
      </c>
      <c r="O10" s="2" t="s">
        <v>150</v>
      </c>
      <c r="P10" s="2" t="s">
        <v>143</v>
      </c>
    </row>
    <row r="11" spans="1:16" ht="15" customHeight="1" x14ac:dyDescent="0.25">
      <c r="A11" s="81"/>
      <c r="B11" s="82"/>
      <c r="C11" s="80" t="str">
        <f>VLOOKUP(A7,M5:P14,3,FALSE)</f>
        <v>Amt für Verkehr</v>
      </c>
      <c r="D11" s="79"/>
      <c r="E11" s="8"/>
      <c r="F11" s="11" t="s">
        <v>33</v>
      </c>
      <c r="I11" s="10"/>
      <c r="M11" t="s">
        <v>135</v>
      </c>
      <c r="N11" s="55" t="s">
        <v>235</v>
      </c>
      <c r="O11" s="2" t="s">
        <v>153</v>
      </c>
      <c r="P11" s="2" t="s">
        <v>141</v>
      </c>
    </row>
    <row r="12" spans="1:16" ht="15" customHeight="1" x14ac:dyDescent="0.25">
      <c r="A12" s="81"/>
      <c r="B12" s="82"/>
      <c r="C12" s="80" t="str">
        <f>VLOOKUP(A7,M5:P14,4,FALSE)</f>
        <v>33597 Bielefeld</v>
      </c>
      <c r="D12" s="79"/>
      <c r="E12" s="8"/>
      <c r="F12" s="11" t="s">
        <v>160</v>
      </c>
      <c r="I12" s="10"/>
      <c r="M12" t="s">
        <v>136</v>
      </c>
      <c r="N12" s="55" t="s">
        <v>234</v>
      </c>
      <c r="O12" s="2" t="s">
        <v>152</v>
      </c>
      <c r="P12" s="2" t="s">
        <v>145</v>
      </c>
    </row>
    <row r="13" spans="1:16" ht="15" customHeight="1" x14ac:dyDescent="0.25">
      <c r="A13" s="55"/>
      <c r="B13"/>
      <c r="C13"/>
      <c r="D13" s="56"/>
      <c r="E13" s="8"/>
      <c r="F13" s="11" t="s">
        <v>34</v>
      </c>
      <c r="I13" s="8"/>
      <c r="M13" t="s">
        <v>127</v>
      </c>
      <c r="N13" s="55" t="s">
        <v>233</v>
      </c>
      <c r="O13" s="2" t="s">
        <v>144</v>
      </c>
      <c r="P13" s="2" t="s">
        <v>139</v>
      </c>
    </row>
    <row r="14" spans="1:16" ht="15" customHeight="1" x14ac:dyDescent="0.25">
      <c r="A14" s="55"/>
      <c r="B14"/>
      <c r="C14"/>
      <c r="D14" s="56"/>
      <c r="E14" s="8"/>
      <c r="F14" s="25" t="s">
        <v>35</v>
      </c>
      <c r="G14" s="8"/>
      <c r="H14" s="13"/>
      <c r="I14" s="8"/>
      <c r="M14" t="s">
        <v>151</v>
      </c>
      <c r="N14" s="55" t="s">
        <v>186</v>
      </c>
      <c r="O14" s="2" t="s">
        <v>147</v>
      </c>
      <c r="P14" s="2" t="s">
        <v>146</v>
      </c>
    </row>
    <row r="15" spans="1:16" ht="15" customHeight="1" x14ac:dyDescent="0.25">
      <c r="A15" s="55"/>
      <c r="B15"/>
      <c r="C15"/>
      <c r="D15" s="56"/>
      <c r="E15" s="8"/>
      <c r="F15" s="3"/>
      <c r="G15" s="3"/>
      <c r="H15" s="3"/>
      <c r="I15" s="3"/>
    </row>
    <row r="16" spans="1:16" ht="15" customHeight="1" x14ac:dyDescent="0.25">
      <c r="A16" s="55"/>
      <c r="B16"/>
      <c r="C16"/>
      <c r="D16" s="56"/>
      <c r="E16" s="8"/>
      <c r="F16" s="3"/>
      <c r="G16" s="3"/>
      <c r="H16" s="3"/>
      <c r="I16" s="3"/>
    </row>
    <row r="17" spans="1:14" ht="15" customHeight="1" x14ac:dyDescent="0.25">
      <c r="A17" s="55"/>
      <c r="B17"/>
      <c r="C17"/>
      <c r="D17" s="56"/>
      <c r="E17" s="8"/>
      <c r="F17" s="10" t="s">
        <v>3</v>
      </c>
      <c r="G17" s="10"/>
      <c r="H17" s="10"/>
      <c r="I17" s="3"/>
      <c r="N17"/>
    </row>
    <row r="18" spans="1:14" ht="15" customHeight="1" x14ac:dyDescent="0.25">
      <c r="A18" s="57"/>
      <c r="B18" s="58"/>
      <c r="C18" s="58"/>
      <c r="D18" s="59"/>
      <c r="E18" s="8"/>
      <c r="F18" s="10" t="s">
        <v>4</v>
      </c>
      <c r="G18" s="8"/>
      <c r="H18" s="13">
        <v>2024</v>
      </c>
      <c r="I18" s="3"/>
      <c r="J18" s="102"/>
      <c r="N18"/>
    </row>
    <row r="19" spans="1:14" ht="23.25" customHeight="1" x14ac:dyDescent="0.25">
      <c r="A19" s="184"/>
      <c r="B19" s="184"/>
      <c r="C19" s="184"/>
      <c r="D19" s="184"/>
      <c r="E19" s="8"/>
      <c r="F19" s="116" t="s">
        <v>187</v>
      </c>
      <c r="G19" s="185"/>
      <c r="H19" s="186"/>
      <c r="I19" s="3"/>
      <c r="N19"/>
    </row>
    <row r="20" spans="1:14" ht="10.7" customHeight="1" x14ac:dyDescent="0.25">
      <c r="A20" s="8"/>
      <c r="B20" s="8"/>
      <c r="C20" s="8"/>
      <c r="D20" s="8"/>
      <c r="E20" s="8"/>
      <c r="F20" s="8"/>
      <c r="G20" s="8"/>
      <c r="H20" s="8"/>
      <c r="I20" s="8"/>
      <c r="N20"/>
    </row>
    <row r="21" spans="1:14" x14ac:dyDescent="0.25">
      <c r="A21" s="8"/>
      <c r="B21" s="8"/>
      <c r="C21" s="8"/>
      <c r="D21" s="8"/>
      <c r="E21" s="8"/>
      <c r="F21" s="8"/>
      <c r="G21" s="8"/>
      <c r="H21" s="8"/>
      <c r="I21" s="8"/>
      <c r="N21"/>
    </row>
    <row r="22" spans="1:14" x14ac:dyDescent="0.25">
      <c r="A22" s="8"/>
      <c r="B22" s="8"/>
      <c r="C22" s="8"/>
      <c r="D22" s="14" t="s">
        <v>5</v>
      </c>
      <c r="E22" s="14"/>
      <c r="F22" s="14"/>
      <c r="G22" s="14"/>
      <c r="H22" s="14"/>
      <c r="I22" s="14"/>
      <c r="N22"/>
    </row>
    <row r="23" spans="1:14" x14ac:dyDescent="0.25">
      <c r="A23" s="8"/>
      <c r="B23" s="8"/>
      <c r="C23" s="8"/>
      <c r="D23" s="8"/>
      <c r="E23" s="8"/>
      <c r="F23" s="8"/>
      <c r="G23" s="8"/>
      <c r="H23" s="8"/>
      <c r="I23" s="8"/>
      <c r="N23"/>
    </row>
    <row r="24" spans="1:14" ht="15" customHeight="1" x14ac:dyDescent="0.25">
      <c r="A24" s="22" t="s">
        <v>20</v>
      </c>
      <c r="B24" s="8"/>
      <c r="C24" s="15" t="s">
        <v>6</v>
      </c>
      <c r="D24" s="193"/>
      <c r="E24" s="194"/>
      <c r="F24" s="194"/>
      <c r="G24" s="194"/>
      <c r="H24" s="194"/>
      <c r="I24" s="195"/>
      <c r="N24"/>
    </row>
    <row r="25" spans="1:14" ht="15" customHeight="1" x14ac:dyDescent="0.25">
      <c r="A25" s="8"/>
      <c r="B25" s="16"/>
      <c r="C25" s="15" t="s">
        <v>7</v>
      </c>
      <c r="D25" s="196"/>
      <c r="E25" s="197"/>
      <c r="F25" s="197"/>
      <c r="G25" s="197"/>
      <c r="H25" s="197"/>
      <c r="I25" s="198"/>
      <c r="N25"/>
    </row>
    <row r="26" spans="1:14" ht="15" customHeight="1" x14ac:dyDescent="0.25">
      <c r="A26" s="8"/>
      <c r="B26" s="16"/>
      <c r="C26" s="17" t="s">
        <v>9</v>
      </c>
      <c r="D26" s="174"/>
      <c r="E26" s="175"/>
      <c r="F26" s="175"/>
      <c r="G26" s="175"/>
      <c r="H26" s="175"/>
      <c r="I26" s="176"/>
      <c r="N26"/>
    </row>
    <row r="27" spans="1:14" ht="15" customHeight="1" x14ac:dyDescent="0.25">
      <c r="A27" s="8"/>
      <c r="B27" s="16"/>
      <c r="C27" s="17" t="s">
        <v>8</v>
      </c>
      <c r="D27" s="174"/>
      <c r="E27" s="175"/>
      <c r="F27" s="175"/>
      <c r="G27" s="175"/>
      <c r="H27" s="175"/>
      <c r="I27" s="176"/>
    </row>
    <row r="28" spans="1:14" ht="15" customHeight="1" x14ac:dyDescent="0.25">
      <c r="A28" s="8"/>
      <c r="B28" s="16"/>
      <c r="C28" s="17" t="s">
        <v>10</v>
      </c>
      <c r="D28" s="174"/>
      <c r="E28" s="175"/>
      <c r="F28" s="175"/>
      <c r="G28" s="175"/>
      <c r="H28" s="175"/>
      <c r="I28" s="176"/>
    </row>
    <row r="29" spans="1:14" ht="15" customHeight="1" x14ac:dyDescent="0.25">
      <c r="A29" s="8"/>
      <c r="B29" s="16"/>
      <c r="C29" s="17" t="s">
        <v>11</v>
      </c>
      <c r="D29" s="174"/>
      <c r="E29" s="175"/>
      <c r="F29" s="176"/>
      <c r="G29" s="174"/>
      <c r="H29" s="175"/>
      <c r="I29" s="176"/>
    </row>
    <row r="30" spans="1:14" ht="15" customHeight="1" x14ac:dyDescent="0.25">
      <c r="A30" s="8"/>
      <c r="B30" s="16"/>
      <c r="C30" s="17" t="s">
        <v>12</v>
      </c>
      <c r="D30" s="183"/>
      <c r="E30" s="175"/>
      <c r="F30" s="175"/>
      <c r="G30" s="175"/>
      <c r="H30" s="175"/>
      <c r="I30" s="176"/>
    </row>
    <row r="31" spans="1:14" ht="15" customHeight="1" x14ac:dyDescent="0.25">
      <c r="A31" s="8"/>
      <c r="B31" s="18"/>
      <c r="C31" s="18" t="s">
        <v>166</v>
      </c>
      <c r="D31" s="174"/>
      <c r="E31" s="175"/>
      <c r="F31" s="175"/>
      <c r="G31" s="175"/>
      <c r="H31" s="175"/>
      <c r="I31" s="176"/>
      <c r="J31" s="84"/>
    </row>
    <row r="32" spans="1:14" ht="17.45" customHeight="1" x14ac:dyDescent="0.25">
      <c r="A32" s="8"/>
      <c r="B32" s="16"/>
      <c r="C32" s="18"/>
      <c r="D32" s="8"/>
      <c r="E32" s="8"/>
      <c r="F32" s="8"/>
      <c r="G32" s="8"/>
      <c r="H32" s="8"/>
      <c r="I32" s="8"/>
    </row>
    <row r="33" spans="1:10" ht="15" customHeight="1" x14ac:dyDescent="0.25">
      <c r="A33" s="22" t="s">
        <v>21</v>
      </c>
      <c r="B33" s="8"/>
      <c r="C33" s="19" t="s">
        <v>14</v>
      </c>
      <c r="D33" s="177"/>
      <c r="E33" s="178"/>
      <c r="F33" s="178"/>
      <c r="G33" s="178"/>
      <c r="H33" s="178"/>
      <c r="I33" s="179"/>
    </row>
    <row r="34" spans="1:10" ht="15" customHeight="1" x14ac:dyDescent="0.25">
      <c r="A34" s="8"/>
      <c r="B34" s="18"/>
      <c r="C34" s="19" t="s">
        <v>15</v>
      </c>
      <c r="D34" s="180"/>
      <c r="E34" s="181"/>
      <c r="F34" s="181"/>
      <c r="G34" s="181"/>
      <c r="H34" s="181"/>
      <c r="I34" s="182"/>
    </row>
    <row r="35" spans="1:10" ht="15" customHeight="1" x14ac:dyDescent="0.25">
      <c r="A35" s="8"/>
      <c r="B35" s="18"/>
      <c r="C35" s="18" t="s">
        <v>9</v>
      </c>
      <c r="D35" s="174"/>
      <c r="E35" s="175"/>
      <c r="F35" s="175"/>
      <c r="G35" s="175"/>
      <c r="H35" s="175"/>
      <c r="I35" s="176"/>
    </row>
    <row r="36" spans="1:10" ht="15" customHeight="1" x14ac:dyDescent="0.25">
      <c r="A36" s="8"/>
      <c r="B36" s="18"/>
      <c r="C36" s="18" t="s">
        <v>8</v>
      </c>
      <c r="D36" s="174"/>
      <c r="E36" s="175"/>
      <c r="F36" s="175"/>
      <c r="G36" s="175"/>
      <c r="H36" s="175"/>
      <c r="I36" s="176"/>
    </row>
    <row r="37" spans="1:10" ht="15" customHeight="1" x14ac:dyDescent="0.25">
      <c r="A37" s="8"/>
      <c r="B37" s="18"/>
      <c r="C37" s="18" t="s">
        <v>10</v>
      </c>
      <c r="D37" s="174"/>
      <c r="E37" s="175"/>
      <c r="F37" s="175"/>
      <c r="G37" s="175"/>
      <c r="H37" s="175"/>
      <c r="I37" s="176"/>
    </row>
    <row r="38" spans="1:10" ht="15" customHeight="1" x14ac:dyDescent="0.25">
      <c r="A38" s="8"/>
      <c r="B38" s="18"/>
      <c r="C38" s="18" t="s">
        <v>11</v>
      </c>
      <c r="D38" s="174"/>
      <c r="E38" s="175"/>
      <c r="F38" s="176"/>
      <c r="G38" s="174"/>
      <c r="H38" s="175"/>
      <c r="I38" s="176"/>
    </row>
    <row r="39" spans="1:10" ht="15" customHeight="1" x14ac:dyDescent="0.25">
      <c r="A39" s="8"/>
      <c r="B39" s="18"/>
      <c r="C39" s="18" t="s">
        <v>12</v>
      </c>
      <c r="D39" s="174"/>
      <c r="E39" s="175"/>
      <c r="F39" s="175"/>
      <c r="G39" s="175"/>
      <c r="H39" s="175"/>
      <c r="I39" s="176"/>
    </row>
    <row r="40" spans="1:10" ht="15" customHeight="1" x14ac:dyDescent="0.25">
      <c r="A40" s="8"/>
      <c r="B40" s="18"/>
      <c r="C40" s="18" t="s">
        <v>166</v>
      </c>
      <c r="D40" s="174"/>
      <c r="E40" s="175"/>
      <c r="F40" s="175"/>
      <c r="G40" s="175"/>
      <c r="H40" s="175"/>
      <c r="I40" s="176"/>
      <c r="J40" s="84"/>
    </row>
    <row r="41" spans="1:10" ht="15" customHeight="1" x14ac:dyDescent="0.25">
      <c r="A41" s="8"/>
      <c r="B41" s="8"/>
      <c r="C41" s="18" t="s">
        <v>16</v>
      </c>
      <c r="D41" s="20" t="s">
        <v>17</v>
      </c>
      <c r="E41" s="199"/>
      <c r="F41" s="200"/>
      <c r="G41" s="201" t="s">
        <v>18</v>
      </c>
      <c r="H41" s="202"/>
      <c r="I41" s="83"/>
    </row>
    <row r="42" spans="1:10" ht="15" customHeight="1" x14ac:dyDescent="0.25">
      <c r="A42" s="8"/>
      <c r="B42" s="8"/>
      <c r="C42" s="18" t="s">
        <v>19</v>
      </c>
      <c r="D42" s="20" t="s">
        <v>17</v>
      </c>
      <c r="E42" s="199"/>
      <c r="F42" s="200"/>
      <c r="G42" s="201" t="s">
        <v>18</v>
      </c>
      <c r="H42" s="202"/>
      <c r="I42" s="83"/>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E41:F41"/>
    <mergeCell ref="G41:H41"/>
    <mergeCell ref="D39:I39"/>
    <mergeCell ref="D40:I40"/>
    <mergeCell ref="E42:F42"/>
    <mergeCell ref="G42:H42"/>
    <mergeCell ref="A6:D6"/>
    <mergeCell ref="A7:D7"/>
    <mergeCell ref="D27:I27"/>
    <mergeCell ref="D28:I28"/>
    <mergeCell ref="D24:I25"/>
    <mergeCell ref="D29:F29"/>
    <mergeCell ref="G29:I29"/>
    <mergeCell ref="D30:I30"/>
    <mergeCell ref="D26:I26"/>
    <mergeCell ref="A19:D19"/>
    <mergeCell ref="G19:H19"/>
    <mergeCell ref="D38:F38"/>
    <mergeCell ref="D33:I34"/>
    <mergeCell ref="D35:I35"/>
    <mergeCell ref="D36:I36"/>
    <mergeCell ref="D31:I31"/>
    <mergeCell ref="D37:I37"/>
    <mergeCell ref="G38:I38"/>
  </mergeCells>
  <phoneticPr fontId="0" type="noConversion"/>
  <dataValidations count="2">
    <dataValidation type="list" allowBlank="1" showInputMessage="1" showErrorMessage="1" sqref="A7:D7" xr:uid="{00000000-0002-0000-0000-000000000000}">
      <formula1>$M$5:$M$14</formula1>
    </dataValidation>
    <dataValidation type="list" allowBlank="1" showInputMessage="1" showErrorMessage="1" sqref="A6:D6 A8" xr:uid="{00000000-0002-0000-0000-000001000000}">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7"/>
  <sheetViews>
    <sheetView tabSelected="1" zoomScaleNormal="100" workbookViewId="0">
      <selection activeCell="F64" sqref="F64"/>
    </sheetView>
  </sheetViews>
  <sheetFormatPr baseColWidth="10" defaultColWidth="11.42578125" defaultRowHeight="15" x14ac:dyDescent="0.25"/>
  <cols>
    <col min="1" max="1" width="5" style="2" customWidth="1"/>
    <col min="2" max="2" width="30.28515625" style="21" customWidth="1"/>
    <col min="3" max="3" width="20" style="2" customWidth="1"/>
    <col min="4" max="4" width="17.5703125" style="2" customWidth="1"/>
    <col min="5" max="5" width="4.7109375" style="2" customWidth="1"/>
    <col min="6" max="6" width="11.140625" style="2" customWidth="1"/>
    <col min="7" max="7" width="17.85546875" style="2" customWidth="1"/>
    <col min="8" max="8" width="16" style="2" customWidth="1"/>
    <col min="9" max="9" width="18" style="2" customWidth="1"/>
    <col min="10" max="10" width="11.42578125" style="2"/>
    <col min="11" max="11" width="17.7109375" style="2" bestFit="1" customWidth="1"/>
    <col min="12" max="12" width="11.85546875" style="2" bestFit="1" customWidth="1"/>
    <col min="13" max="13" width="17" style="2" customWidth="1"/>
    <col min="14" max="16384" width="11.42578125" style="2"/>
  </cols>
  <sheetData>
    <row r="1" spans="1:12" ht="18.75" x14ac:dyDescent="0.2">
      <c r="B1" s="144" t="s">
        <v>122</v>
      </c>
      <c r="F1" s="145" t="s">
        <v>187</v>
      </c>
      <c r="G1" s="146" t="str">
        <f>IF('Allgemeine Angaben'!G19="","",'Allgemeine Angaben'!G19)</f>
        <v/>
      </c>
    </row>
    <row r="2" spans="1:12" x14ac:dyDescent="0.25">
      <c r="B2" s="147"/>
    </row>
    <row r="3" spans="1:12" x14ac:dyDescent="0.25">
      <c r="A3" s="2" t="s">
        <v>67</v>
      </c>
      <c r="B3" s="148" t="s">
        <v>66</v>
      </c>
      <c r="L3" s="168"/>
    </row>
    <row r="4" spans="1:12" x14ac:dyDescent="0.25">
      <c r="E4" s="149"/>
      <c r="F4" s="149"/>
    </row>
    <row r="5" spans="1:12" ht="15" customHeight="1" thickBot="1" x14ac:dyDescent="0.3">
      <c r="B5" s="231" t="s">
        <v>111</v>
      </c>
      <c r="C5" s="232"/>
      <c r="E5" s="149"/>
    </row>
    <row r="6" spans="1:12" ht="15" customHeight="1" thickBot="1" x14ac:dyDescent="0.3">
      <c r="B6" s="150" t="s">
        <v>112</v>
      </c>
      <c r="C6" s="158" t="s">
        <v>203</v>
      </c>
      <c r="E6" s="149"/>
      <c r="G6" s="161"/>
      <c r="L6" s="161"/>
    </row>
    <row r="7" spans="1:12" ht="15" customHeight="1" thickBot="1" x14ac:dyDescent="0.3">
      <c r="B7" s="150" t="s">
        <v>114</v>
      </c>
      <c r="C7" s="171">
        <v>45139</v>
      </c>
      <c r="F7" s="162"/>
      <c r="G7" s="163"/>
      <c r="K7" s="162"/>
      <c r="L7" s="163"/>
    </row>
    <row r="8" spans="1:12" ht="15" customHeight="1" x14ac:dyDescent="0.25">
      <c r="B8" s="151"/>
      <c r="C8" s="152" t="s">
        <v>113</v>
      </c>
      <c r="F8" s="162"/>
      <c r="K8" s="162"/>
    </row>
    <row r="9" spans="1:12" ht="15" customHeight="1" x14ac:dyDescent="0.25">
      <c r="B9" s="153" t="s">
        <v>208</v>
      </c>
      <c r="C9" s="154">
        <v>46</v>
      </c>
      <c r="F9" s="235"/>
      <c r="G9" s="164"/>
      <c r="K9" s="21"/>
      <c r="L9" s="164"/>
    </row>
    <row r="10" spans="1:12" ht="15" customHeight="1" x14ac:dyDescent="0.25">
      <c r="B10" s="153" t="s">
        <v>220</v>
      </c>
      <c r="C10" s="154">
        <v>43.5</v>
      </c>
      <c r="F10" s="235"/>
      <c r="G10" s="164"/>
      <c r="K10" s="21"/>
      <c r="L10" s="164"/>
    </row>
    <row r="11" spans="1:12" ht="15" customHeight="1" x14ac:dyDescent="0.25">
      <c r="B11" s="153" t="s">
        <v>204</v>
      </c>
      <c r="C11" s="154">
        <v>83.3</v>
      </c>
      <c r="F11" s="235"/>
      <c r="G11" s="164"/>
      <c r="K11" s="21"/>
      <c r="L11" s="164"/>
    </row>
    <row r="12" spans="1:12" ht="15" customHeight="1" x14ac:dyDescent="0.25">
      <c r="B12" s="153" t="s">
        <v>206</v>
      </c>
      <c r="C12" s="154">
        <v>77.7</v>
      </c>
      <c r="F12" s="235"/>
      <c r="G12" s="164"/>
      <c r="K12" s="21"/>
      <c r="L12" s="164"/>
    </row>
    <row r="13" spans="1:12" ht="15" customHeight="1" x14ac:dyDescent="0.25">
      <c r="B13" s="153" t="s">
        <v>205</v>
      </c>
      <c r="C13" s="154">
        <v>82.9</v>
      </c>
      <c r="F13" s="235"/>
      <c r="G13" s="164"/>
      <c r="K13" s="21"/>
      <c r="L13" s="164"/>
    </row>
    <row r="14" spans="1:12" ht="15" customHeight="1" x14ac:dyDescent="0.25">
      <c r="B14" s="153" t="s">
        <v>207</v>
      </c>
      <c r="C14" s="154">
        <v>89</v>
      </c>
      <c r="F14" s="235"/>
      <c r="G14" s="164"/>
      <c r="K14" s="21"/>
      <c r="L14" s="164"/>
    </row>
    <row r="15" spans="1:12" ht="15" customHeight="1" x14ac:dyDescent="0.25">
      <c r="B15" s="153" t="s">
        <v>213</v>
      </c>
      <c r="C15" s="154">
        <v>114.6</v>
      </c>
      <c r="F15" s="235"/>
      <c r="G15" s="164"/>
      <c r="K15" s="21"/>
      <c r="L15" s="164"/>
    </row>
    <row r="16" spans="1:12" ht="15" customHeight="1" x14ac:dyDescent="0.25">
      <c r="B16" s="153" t="s">
        <v>214</v>
      </c>
      <c r="C16" s="154">
        <v>133</v>
      </c>
      <c r="F16" s="235"/>
      <c r="G16" s="164"/>
      <c r="K16" s="21"/>
      <c r="L16" s="164"/>
    </row>
    <row r="17" spans="2:13" ht="15" customHeight="1" x14ac:dyDescent="0.25">
      <c r="B17" s="153" t="s">
        <v>215</v>
      </c>
      <c r="C17" s="154">
        <v>155.5</v>
      </c>
      <c r="F17" s="235"/>
      <c r="G17" s="164"/>
      <c r="K17" s="21"/>
      <c r="L17" s="164"/>
    </row>
    <row r="18" spans="2:13" ht="15" customHeight="1" x14ac:dyDescent="0.25">
      <c r="B18" s="153" t="s">
        <v>216</v>
      </c>
      <c r="C18" s="154">
        <v>189</v>
      </c>
      <c r="F18" s="235"/>
      <c r="G18" s="164"/>
      <c r="K18" s="21"/>
      <c r="L18" s="164"/>
    </row>
    <row r="19" spans="2:13" ht="15" customHeight="1" x14ac:dyDescent="0.25">
      <c r="B19" s="153" t="s">
        <v>217</v>
      </c>
      <c r="C19" s="154">
        <v>238.9</v>
      </c>
      <c r="F19" s="235"/>
      <c r="G19" s="164"/>
      <c r="K19" s="21"/>
      <c r="L19" s="164"/>
    </row>
    <row r="20" spans="2:13" ht="15" customHeight="1" x14ac:dyDescent="0.25">
      <c r="B20" s="153" t="s">
        <v>218</v>
      </c>
      <c r="C20" s="154">
        <v>271</v>
      </c>
      <c r="F20" s="21"/>
      <c r="G20" s="164"/>
      <c r="K20" s="21"/>
      <c r="L20" s="164"/>
    </row>
    <row r="22" spans="2:13" x14ac:dyDescent="0.25">
      <c r="B22" s="233" t="s">
        <v>115</v>
      </c>
      <c r="C22" s="233"/>
      <c r="D22" s="170" t="s">
        <v>226</v>
      </c>
      <c r="E22" s="155"/>
      <c r="F22" s="234"/>
      <c r="G22" s="234"/>
      <c r="K22" s="234"/>
      <c r="L22" s="234"/>
    </row>
    <row r="23" spans="2:13" ht="15.75" thickBot="1" x14ac:dyDescent="0.3">
      <c r="B23" s="2"/>
      <c r="E23" s="149"/>
    </row>
    <row r="24" spans="2:13" ht="15" customHeight="1" thickBot="1" x14ac:dyDescent="0.3">
      <c r="B24" s="150" t="s">
        <v>114</v>
      </c>
      <c r="C24" s="172">
        <f>C7</f>
        <v>45139</v>
      </c>
      <c r="F24" s="162"/>
      <c r="G24" s="163"/>
      <c r="K24" s="162"/>
      <c r="L24" s="163"/>
    </row>
    <row r="25" spans="2:13" ht="30" x14ac:dyDescent="0.25">
      <c r="B25" s="151"/>
      <c r="C25" s="152" t="s">
        <v>113</v>
      </c>
      <c r="D25" s="156" t="s">
        <v>116</v>
      </c>
      <c r="F25" s="162"/>
      <c r="H25" s="165"/>
      <c r="K25" s="162"/>
      <c r="M25" s="165"/>
    </row>
    <row r="26" spans="2:13" ht="15" customHeight="1" x14ac:dyDescent="0.25">
      <c r="B26" s="153" t="s">
        <v>208</v>
      </c>
      <c r="C26" s="154">
        <v>35.5</v>
      </c>
      <c r="D26" s="157">
        <f t="shared" ref="D26:D37" si="0">(C9-C26)/C9</f>
        <v>0.2283</v>
      </c>
      <c r="F26" s="21"/>
      <c r="G26" s="164"/>
      <c r="H26" s="166"/>
      <c r="K26" s="21"/>
      <c r="L26" s="164"/>
      <c r="M26" s="166"/>
    </row>
    <row r="27" spans="2:13" ht="15" customHeight="1" x14ac:dyDescent="0.25">
      <c r="B27" s="153" t="s">
        <v>220</v>
      </c>
      <c r="C27" s="154">
        <v>33.9</v>
      </c>
      <c r="D27" s="157">
        <f t="shared" si="0"/>
        <v>0.22070000000000001</v>
      </c>
      <c r="F27" s="169"/>
      <c r="G27" s="164"/>
      <c r="H27" s="166"/>
      <c r="K27" s="21"/>
      <c r="L27" s="164"/>
      <c r="M27" s="166"/>
    </row>
    <row r="28" spans="2:13" ht="15" customHeight="1" x14ac:dyDescent="0.25">
      <c r="B28" s="153" t="s">
        <v>204</v>
      </c>
      <c r="C28" s="154">
        <v>64.900000000000006</v>
      </c>
      <c r="D28" s="157">
        <f t="shared" si="0"/>
        <v>0.22090000000000001</v>
      </c>
      <c r="F28" s="21"/>
      <c r="G28" s="164"/>
      <c r="H28" s="166"/>
      <c r="K28" s="21"/>
      <c r="L28" s="164"/>
      <c r="M28" s="166"/>
    </row>
    <row r="29" spans="2:13" ht="15" customHeight="1" x14ac:dyDescent="0.25">
      <c r="B29" s="153" t="s">
        <v>206</v>
      </c>
      <c r="C29" s="154">
        <v>60.5</v>
      </c>
      <c r="D29" s="157">
        <f t="shared" si="0"/>
        <v>0.22140000000000001</v>
      </c>
      <c r="F29" s="21"/>
      <c r="G29" s="164"/>
      <c r="H29" s="166"/>
      <c r="K29" s="21"/>
      <c r="L29" s="164"/>
      <c r="M29" s="166"/>
    </row>
    <row r="30" spans="2:13" ht="15" customHeight="1" x14ac:dyDescent="0.25">
      <c r="B30" s="153" t="s">
        <v>205</v>
      </c>
      <c r="C30" s="154">
        <v>64.599999999999994</v>
      </c>
      <c r="D30" s="157">
        <f t="shared" si="0"/>
        <v>0.22070000000000001</v>
      </c>
      <c r="F30" s="21"/>
      <c r="G30" s="164"/>
      <c r="H30" s="166"/>
      <c r="K30" s="21"/>
      <c r="L30" s="164"/>
      <c r="M30" s="166"/>
    </row>
    <row r="31" spans="2:13" ht="15" customHeight="1" x14ac:dyDescent="0.25">
      <c r="B31" s="153" t="s">
        <v>207</v>
      </c>
      <c r="C31" s="154">
        <v>63.2</v>
      </c>
      <c r="D31" s="157">
        <f t="shared" si="0"/>
        <v>0.28989999999999999</v>
      </c>
      <c r="F31" s="21"/>
      <c r="G31" s="164"/>
      <c r="H31" s="166"/>
      <c r="K31" s="21"/>
      <c r="L31" s="164"/>
      <c r="M31" s="166"/>
    </row>
    <row r="32" spans="2:13" ht="15" customHeight="1" x14ac:dyDescent="0.25">
      <c r="B32" s="153" t="s">
        <v>213</v>
      </c>
      <c r="C32" s="154">
        <v>88.9</v>
      </c>
      <c r="D32" s="157">
        <f t="shared" si="0"/>
        <v>0.2243</v>
      </c>
      <c r="F32" s="21"/>
      <c r="G32" s="164"/>
      <c r="H32" s="166"/>
      <c r="K32" s="21"/>
      <c r="L32" s="164"/>
      <c r="M32" s="166"/>
    </row>
    <row r="33" spans="2:13" ht="15" customHeight="1" x14ac:dyDescent="0.25">
      <c r="B33" s="153" t="s">
        <v>214</v>
      </c>
      <c r="C33" s="154">
        <v>102.7</v>
      </c>
      <c r="D33" s="157">
        <f t="shared" si="0"/>
        <v>0.2278</v>
      </c>
      <c r="F33" s="21"/>
      <c r="G33" s="164"/>
      <c r="H33" s="166"/>
      <c r="K33" s="21"/>
      <c r="L33" s="164"/>
      <c r="M33" s="166"/>
    </row>
    <row r="34" spans="2:13" ht="15" customHeight="1" x14ac:dyDescent="0.25">
      <c r="B34" s="153" t="s">
        <v>215</v>
      </c>
      <c r="C34" s="154">
        <v>119.9</v>
      </c>
      <c r="D34" s="157">
        <f t="shared" si="0"/>
        <v>0.22889999999999999</v>
      </c>
      <c r="F34" s="21"/>
      <c r="G34" s="164"/>
      <c r="H34" s="166"/>
      <c r="K34" s="21"/>
      <c r="L34" s="164"/>
      <c r="M34" s="166"/>
    </row>
    <row r="35" spans="2:13" ht="15" customHeight="1" x14ac:dyDescent="0.25">
      <c r="B35" s="153" t="s">
        <v>216</v>
      </c>
      <c r="C35" s="154">
        <v>144.80000000000001</v>
      </c>
      <c r="D35" s="157">
        <f t="shared" si="0"/>
        <v>0.2339</v>
      </c>
      <c r="F35" s="21"/>
      <c r="G35" s="164"/>
      <c r="H35" s="166"/>
      <c r="K35" s="21"/>
      <c r="L35" s="164"/>
      <c r="M35" s="166"/>
    </row>
    <row r="36" spans="2:13" ht="15" customHeight="1" x14ac:dyDescent="0.25">
      <c r="B36" s="153" t="s">
        <v>217</v>
      </c>
      <c r="C36" s="154">
        <v>184</v>
      </c>
      <c r="D36" s="157">
        <f t="shared" si="0"/>
        <v>0.2298</v>
      </c>
      <c r="F36" s="21"/>
      <c r="G36" s="164"/>
      <c r="H36" s="166"/>
      <c r="K36" s="21"/>
      <c r="L36" s="164"/>
      <c r="M36" s="166"/>
    </row>
    <row r="37" spans="2:13" ht="15" customHeight="1" x14ac:dyDescent="0.25">
      <c r="B37" s="153" t="s">
        <v>218</v>
      </c>
      <c r="C37" s="154">
        <v>208.7</v>
      </c>
      <c r="D37" s="157">
        <f t="shared" si="0"/>
        <v>0.22989999999999999</v>
      </c>
      <c r="F37" s="21"/>
      <c r="G37" s="164"/>
      <c r="H37" s="166"/>
      <c r="K37" s="21"/>
      <c r="L37" s="164"/>
      <c r="M37" s="166"/>
    </row>
    <row r="39" spans="2:13" x14ac:dyDescent="0.25">
      <c r="B39" s="233" t="s">
        <v>115</v>
      </c>
      <c r="C39" s="233"/>
      <c r="D39" s="170" t="s">
        <v>227</v>
      </c>
      <c r="E39" s="155"/>
      <c r="F39" s="234"/>
      <c r="G39" s="234"/>
      <c r="K39" s="234"/>
      <c r="L39" s="234"/>
    </row>
    <row r="40" spans="2:13" ht="15.75" thickBot="1" x14ac:dyDescent="0.3">
      <c r="B40" s="2"/>
      <c r="E40" s="149"/>
    </row>
    <row r="41" spans="2:13" ht="15" customHeight="1" thickBot="1" x14ac:dyDescent="0.3">
      <c r="B41" s="150" t="s">
        <v>114</v>
      </c>
      <c r="C41" s="143">
        <f>C24</f>
        <v>45139</v>
      </c>
      <c r="F41" s="162"/>
      <c r="G41" s="167"/>
      <c r="K41" s="162"/>
      <c r="L41" s="167"/>
    </row>
    <row r="42" spans="2:13" ht="30" x14ac:dyDescent="0.25">
      <c r="B42" s="151"/>
      <c r="C42" s="152" t="s">
        <v>113</v>
      </c>
      <c r="D42" s="156" t="s">
        <v>116</v>
      </c>
      <c r="F42" s="162"/>
      <c r="H42" s="165"/>
      <c r="K42" s="162"/>
      <c r="M42" s="165"/>
    </row>
    <row r="43" spans="2:13" ht="15" customHeight="1" x14ac:dyDescent="0.25">
      <c r="B43" s="153" t="s">
        <v>208</v>
      </c>
      <c r="C43" s="173">
        <v>34.6</v>
      </c>
      <c r="D43" s="157">
        <f t="shared" ref="D43:D54" si="1">(C9-C43)/C9</f>
        <v>0.24779999999999999</v>
      </c>
      <c r="F43" s="21"/>
      <c r="G43" s="164"/>
      <c r="H43" s="166"/>
      <c r="K43" s="21"/>
      <c r="L43" s="164"/>
      <c r="M43" s="166"/>
    </row>
    <row r="44" spans="2:13" ht="15" customHeight="1" x14ac:dyDescent="0.25">
      <c r="B44" s="153" t="s">
        <v>220</v>
      </c>
      <c r="C44" s="154">
        <v>32.9</v>
      </c>
      <c r="D44" s="157">
        <f t="shared" si="1"/>
        <v>0.2437</v>
      </c>
      <c r="F44" s="21"/>
      <c r="G44" s="164"/>
      <c r="H44" s="166"/>
      <c r="K44" s="21"/>
      <c r="L44" s="164"/>
      <c r="M44" s="166"/>
    </row>
    <row r="45" spans="2:13" ht="15" customHeight="1" x14ac:dyDescent="0.25">
      <c r="B45" s="153" t="s">
        <v>204</v>
      </c>
      <c r="C45" s="154">
        <v>63.3</v>
      </c>
      <c r="D45" s="157">
        <f t="shared" si="1"/>
        <v>0.24010000000000001</v>
      </c>
      <c r="F45" s="21"/>
      <c r="G45" s="164"/>
      <c r="H45" s="166"/>
      <c r="K45" s="21"/>
      <c r="L45" s="164"/>
      <c r="M45" s="166"/>
    </row>
    <row r="46" spans="2:13" ht="15" customHeight="1" x14ac:dyDescent="0.25">
      <c r="B46" s="153" t="s">
        <v>206</v>
      </c>
      <c r="C46" s="154">
        <v>59</v>
      </c>
      <c r="D46" s="157">
        <f t="shared" si="1"/>
        <v>0.2407</v>
      </c>
      <c r="F46" s="21"/>
      <c r="G46" s="164"/>
      <c r="H46" s="166"/>
      <c r="K46" s="21"/>
      <c r="L46" s="164"/>
      <c r="M46" s="166"/>
    </row>
    <row r="47" spans="2:13" ht="15" customHeight="1" x14ac:dyDescent="0.25">
      <c r="B47" s="153" t="s">
        <v>205</v>
      </c>
      <c r="C47" s="154">
        <v>63</v>
      </c>
      <c r="D47" s="157">
        <f t="shared" si="1"/>
        <v>0.24</v>
      </c>
      <c r="F47" s="21"/>
      <c r="G47" s="164"/>
      <c r="H47" s="166"/>
      <c r="K47" s="21"/>
      <c r="L47" s="164"/>
      <c r="M47" s="166"/>
    </row>
    <row r="48" spans="2:13" ht="15" customHeight="1" x14ac:dyDescent="0.25">
      <c r="B48" s="153" t="s">
        <v>207</v>
      </c>
      <c r="C48" s="154">
        <v>57</v>
      </c>
      <c r="D48" s="157">
        <f t="shared" si="1"/>
        <v>0.35959999999999998</v>
      </c>
      <c r="F48" s="21"/>
      <c r="G48" s="164"/>
      <c r="H48" s="166"/>
      <c r="K48" s="21"/>
      <c r="L48" s="164"/>
      <c r="M48" s="166"/>
    </row>
    <row r="49" spans="2:13" ht="15" customHeight="1" x14ac:dyDescent="0.25">
      <c r="B49" s="153" t="s">
        <v>213</v>
      </c>
      <c r="C49" s="154">
        <v>86.3</v>
      </c>
      <c r="D49" s="157">
        <f t="shared" si="1"/>
        <v>0.24690000000000001</v>
      </c>
      <c r="F49" s="21"/>
      <c r="G49" s="164"/>
      <c r="H49" s="166"/>
      <c r="K49" s="21"/>
      <c r="L49" s="164"/>
      <c r="M49" s="166"/>
    </row>
    <row r="50" spans="2:13" ht="15" customHeight="1" x14ac:dyDescent="0.25">
      <c r="B50" s="153" t="s">
        <v>214</v>
      </c>
      <c r="C50" s="154">
        <v>100.7</v>
      </c>
      <c r="D50" s="157">
        <f t="shared" si="1"/>
        <v>0.2429</v>
      </c>
      <c r="F50" s="21"/>
      <c r="G50" s="164"/>
      <c r="H50" s="166"/>
      <c r="K50" s="21"/>
      <c r="L50" s="164"/>
      <c r="M50" s="166"/>
    </row>
    <row r="51" spans="2:13" ht="15" customHeight="1" x14ac:dyDescent="0.25">
      <c r="B51" s="153" t="s">
        <v>215</v>
      </c>
      <c r="C51" s="154">
        <v>117.6</v>
      </c>
      <c r="D51" s="157">
        <f t="shared" si="1"/>
        <v>0.2437</v>
      </c>
      <c r="F51" s="21"/>
      <c r="G51" s="164"/>
      <c r="H51" s="166"/>
      <c r="K51" s="21"/>
      <c r="L51" s="164"/>
      <c r="M51" s="166"/>
    </row>
    <row r="52" spans="2:13" ht="15" customHeight="1" x14ac:dyDescent="0.25">
      <c r="B52" s="153" t="s">
        <v>216</v>
      </c>
      <c r="C52" s="154">
        <v>142.69999999999999</v>
      </c>
      <c r="D52" s="157">
        <f t="shared" si="1"/>
        <v>0.245</v>
      </c>
      <c r="F52" s="21"/>
      <c r="G52" s="164"/>
      <c r="H52" s="166"/>
      <c r="K52" s="21"/>
      <c r="L52" s="164"/>
      <c r="M52" s="166"/>
    </row>
    <row r="53" spans="2:13" ht="15" customHeight="1" x14ac:dyDescent="0.25">
      <c r="B53" s="153" t="s">
        <v>217</v>
      </c>
      <c r="C53" s="154">
        <v>179.8</v>
      </c>
      <c r="D53" s="157">
        <f t="shared" si="1"/>
        <v>0.24740000000000001</v>
      </c>
      <c r="F53" s="21"/>
      <c r="G53" s="164"/>
      <c r="H53" s="166"/>
      <c r="K53" s="21"/>
      <c r="L53" s="164"/>
      <c r="M53" s="166"/>
    </row>
    <row r="54" spans="2:13" ht="15" customHeight="1" x14ac:dyDescent="0.25">
      <c r="B54" s="153" t="s">
        <v>218</v>
      </c>
      <c r="C54" s="154">
        <v>201.1</v>
      </c>
      <c r="D54" s="157">
        <f t="shared" si="1"/>
        <v>0.25790000000000002</v>
      </c>
      <c r="F54" s="21"/>
      <c r="G54" s="164"/>
      <c r="H54" s="166"/>
      <c r="K54" s="21"/>
      <c r="L54" s="164"/>
      <c r="M54" s="166"/>
    </row>
    <row r="56" spans="2:13" x14ac:dyDescent="0.25">
      <c r="B56" s="233" t="s">
        <v>115</v>
      </c>
      <c r="C56" s="233"/>
      <c r="D56" s="170" t="s">
        <v>228</v>
      </c>
      <c r="E56" s="155"/>
      <c r="F56" s="234"/>
      <c r="G56" s="234"/>
      <c r="K56" s="234"/>
      <c r="L56" s="234"/>
    </row>
    <row r="57" spans="2:13" ht="15.75" thickBot="1" x14ac:dyDescent="0.3">
      <c r="B57" s="2"/>
      <c r="E57" s="149"/>
    </row>
    <row r="58" spans="2:13" ht="15" customHeight="1" thickBot="1" x14ac:dyDescent="0.3">
      <c r="B58" s="150" t="s">
        <v>114</v>
      </c>
      <c r="C58" s="143">
        <f>C41</f>
        <v>45139</v>
      </c>
      <c r="F58" s="162"/>
      <c r="G58" s="167"/>
      <c r="K58" s="162"/>
      <c r="L58" s="167"/>
    </row>
    <row r="59" spans="2:13" ht="30" x14ac:dyDescent="0.25">
      <c r="B59" s="151"/>
      <c r="C59" s="152" t="s">
        <v>113</v>
      </c>
      <c r="D59" s="156" t="s">
        <v>116</v>
      </c>
      <c r="F59" s="162"/>
      <c r="H59" s="165"/>
      <c r="K59" s="162"/>
      <c r="M59" s="165"/>
    </row>
    <row r="60" spans="2:13" ht="15" customHeight="1" x14ac:dyDescent="0.25">
      <c r="B60" s="153" t="s">
        <v>219</v>
      </c>
      <c r="C60" s="154">
        <v>32.9</v>
      </c>
      <c r="D60" s="157">
        <f>(C10-C60)/C10</f>
        <v>0.2437</v>
      </c>
      <c r="F60" s="21"/>
      <c r="G60" s="164"/>
      <c r="H60" s="166"/>
      <c r="K60" s="21"/>
      <c r="L60" s="164"/>
      <c r="M60" s="166"/>
    </row>
    <row r="61" spans="2:13" ht="15" customHeight="1" x14ac:dyDescent="0.25">
      <c r="B61" s="153" t="s">
        <v>204</v>
      </c>
      <c r="C61" s="154">
        <v>62.8</v>
      </c>
      <c r="D61" s="157">
        <f>(C11-C61)/C11</f>
        <v>0.24610000000000001</v>
      </c>
      <c r="F61" s="21"/>
      <c r="G61" s="164"/>
      <c r="H61" s="166"/>
      <c r="K61" s="21"/>
      <c r="L61" s="164"/>
      <c r="M61" s="166"/>
    </row>
    <row r="62" spans="2:13" ht="15" customHeight="1" x14ac:dyDescent="0.25">
      <c r="B62" s="153" t="s">
        <v>213</v>
      </c>
      <c r="C62" s="154">
        <v>86.3</v>
      </c>
      <c r="D62" s="157">
        <f t="shared" ref="D62:D67" si="2">(C15-C62)/C15</f>
        <v>0.24690000000000001</v>
      </c>
      <c r="F62" s="21"/>
      <c r="G62" s="164"/>
      <c r="H62" s="166"/>
      <c r="K62" s="21"/>
      <c r="L62" s="164"/>
      <c r="M62" s="166"/>
    </row>
    <row r="63" spans="2:13" ht="15" customHeight="1" x14ac:dyDescent="0.25">
      <c r="B63" s="153" t="s">
        <v>214</v>
      </c>
      <c r="C63" s="154">
        <v>100.7</v>
      </c>
      <c r="D63" s="157">
        <f t="shared" si="2"/>
        <v>0.2429</v>
      </c>
      <c r="F63" s="21"/>
      <c r="G63" s="164"/>
      <c r="H63" s="166"/>
      <c r="K63" s="21"/>
      <c r="L63" s="164"/>
      <c r="M63" s="166"/>
    </row>
    <row r="64" spans="2:13" ht="15" customHeight="1" x14ac:dyDescent="0.25">
      <c r="B64" s="153" t="s">
        <v>215</v>
      </c>
      <c r="C64" s="154">
        <v>117.6</v>
      </c>
      <c r="D64" s="157">
        <f t="shared" si="2"/>
        <v>0.2437</v>
      </c>
      <c r="F64" s="21"/>
      <c r="G64" s="164"/>
      <c r="H64" s="166"/>
      <c r="K64" s="21"/>
      <c r="L64" s="164"/>
      <c r="M64" s="166"/>
    </row>
    <row r="65" spans="2:13" ht="15" customHeight="1" x14ac:dyDescent="0.25">
      <c r="B65" s="153" t="s">
        <v>216</v>
      </c>
      <c r="C65" s="154">
        <v>142.69999999999999</v>
      </c>
      <c r="D65" s="157">
        <f t="shared" si="2"/>
        <v>0.245</v>
      </c>
      <c r="F65" s="21"/>
      <c r="G65" s="164"/>
      <c r="H65" s="166"/>
      <c r="K65" s="21"/>
      <c r="L65" s="164"/>
      <c r="M65" s="166"/>
    </row>
    <row r="66" spans="2:13" ht="15" customHeight="1" x14ac:dyDescent="0.25">
      <c r="B66" s="153" t="s">
        <v>217</v>
      </c>
      <c r="C66" s="154">
        <v>179.8</v>
      </c>
      <c r="D66" s="157">
        <f t="shared" si="2"/>
        <v>0.24740000000000001</v>
      </c>
      <c r="F66" s="21"/>
      <c r="G66" s="164"/>
      <c r="H66" s="166"/>
      <c r="K66" s="21"/>
      <c r="L66" s="164"/>
      <c r="M66" s="166"/>
    </row>
    <row r="67" spans="2:13" ht="15" customHeight="1" x14ac:dyDescent="0.25">
      <c r="B67" s="153" t="s">
        <v>218</v>
      </c>
      <c r="C67" s="154">
        <v>201.1</v>
      </c>
      <c r="D67" s="157">
        <f t="shared" si="2"/>
        <v>0.25790000000000002</v>
      </c>
      <c r="F67" s="21"/>
      <c r="G67" s="164"/>
      <c r="H67" s="166"/>
      <c r="K67" s="21"/>
      <c r="L67" s="164"/>
      <c r="M67" s="166"/>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10">
    <mergeCell ref="K22:L22"/>
    <mergeCell ref="K39:L39"/>
    <mergeCell ref="K56:L56"/>
    <mergeCell ref="B56:C56"/>
    <mergeCell ref="F56:G56"/>
    <mergeCell ref="B5:C5"/>
    <mergeCell ref="B22:C22"/>
    <mergeCell ref="F22:G22"/>
    <mergeCell ref="B39:C39"/>
    <mergeCell ref="F39:G39"/>
  </mergeCells>
  <phoneticPr fontId="0" type="noConversion"/>
  <pageMargins left="0.70866141732283472" right="0.70866141732283472" top="0.78740157480314965" bottom="0.78740157480314965" header="0.31496062992125984" footer="0.31496062992125984"/>
  <pageSetup paperSize="9" scale="3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view="pageLayout" topLeftCell="B1" zoomScaleNormal="100" workbookViewId="0">
      <selection activeCell="I8" sqref="I8"/>
    </sheetView>
  </sheetViews>
  <sheetFormatPr baseColWidth="10" defaultColWidth="11.42578125" defaultRowHeight="15" x14ac:dyDescent="0.25"/>
  <cols>
    <col min="1" max="1" width="8" style="2" customWidth="1"/>
    <col min="2" max="2" width="25.5703125" style="21" customWidth="1"/>
    <col min="3" max="3" width="9.28515625" style="21" customWidth="1"/>
    <col min="4" max="4" width="15.85546875" style="2" customWidth="1"/>
    <col min="5" max="5" width="17.5703125" style="2" customWidth="1"/>
    <col min="6" max="6" width="13.85546875" style="2" customWidth="1"/>
    <col min="7" max="7" width="19.42578125" style="2" customWidth="1"/>
    <col min="8" max="8" width="15.42578125" style="2" customWidth="1"/>
    <col min="9" max="9" width="16" style="2" customWidth="1"/>
    <col min="10" max="10" width="14.28515625" style="2" customWidth="1"/>
    <col min="11" max="16384" width="11.42578125" style="2"/>
  </cols>
  <sheetData>
    <row r="1" spans="1:10" ht="18.75" x14ac:dyDescent="0.2">
      <c r="A1" s="46" t="s">
        <v>13</v>
      </c>
      <c r="B1" s="32" t="s">
        <v>129</v>
      </c>
      <c r="E1" s="33"/>
      <c r="F1" s="33"/>
      <c r="I1" s="121" t="s">
        <v>187</v>
      </c>
      <c r="J1" s="117">
        <f>'Allgemeine Angaben'!G19</f>
        <v>0</v>
      </c>
    </row>
    <row r="2" spans="1:10" x14ac:dyDescent="0.25">
      <c r="B2" s="37"/>
    </row>
    <row r="3" spans="1:10" s="39" customFormat="1" ht="75" x14ac:dyDescent="0.25">
      <c r="A3" s="47"/>
      <c r="B3" s="40" t="s">
        <v>106</v>
      </c>
      <c r="C3" s="41" t="s">
        <v>107</v>
      </c>
      <c r="D3" s="41" t="s">
        <v>109</v>
      </c>
      <c r="E3" s="41" t="s">
        <v>69</v>
      </c>
      <c r="F3" s="42" t="s">
        <v>68</v>
      </c>
      <c r="G3" s="43" t="s">
        <v>70</v>
      </c>
      <c r="H3" s="41" t="s">
        <v>130</v>
      </c>
      <c r="I3" s="41" t="s">
        <v>69</v>
      </c>
      <c r="J3" s="44" t="s">
        <v>68</v>
      </c>
    </row>
    <row r="4" spans="1:10" ht="45" x14ac:dyDescent="0.25">
      <c r="A4" s="34" t="s">
        <v>169</v>
      </c>
      <c r="B4" s="45" t="s">
        <v>202</v>
      </c>
      <c r="C4" s="54" t="s">
        <v>108</v>
      </c>
      <c r="D4" s="159">
        <v>45139</v>
      </c>
      <c r="E4" s="61" t="s">
        <v>156</v>
      </c>
      <c r="F4" s="62" t="s">
        <v>236</v>
      </c>
      <c r="G4" s="160"/>
      <c r="H4" s="159">
        <v>45139</v>
      </c>
      <c r="I4" s="61" t="s">
        <v>156</v>
      </c>
      <c r="J4" s="62" t="s">
        <v>236</v>
      </c>
    </row>
    <row r="5" spans="1:10" ht="25.5" customHeight="1" x14ac:dyDescent="0.25">
      <c r="A5" s="34" t="s">
        <v>110</v>
      </c>
      <c r="B5" s="45"/>
      <c r="C5" s="54"/>
      <c r="D5" s="34"/>
      <c r="E5" s="35"/>
      <c r="F5" s="36"/>
      <c r="G5" s="36"/>
      <c r="H5" s="34"/>
      <c r="I5" s="34"/>
      <c r="J5" s="34"/>
    </row>
    <row r="6" spans="1:10" ht="25.5" customHeight="1" x14ac:dyDescent="0.25"/>
    <row r="9" spans="1:10" x14ac:dyDescent="0.25">
      <c r="A9" s="34"/>
      <c r="B9" s="2"/>
      <c r="C9" s="2"/>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4" orientation="landscape" r:id="rId1"/>
    </customSheetView>
  </customSheetViews>
  <phoneticPr fontId="26" type="noConversion"/>
  <pageMargins left="0.70866141732283472" right="0.70866141732283472" top="0.78740157480314965" bottom="0.78740157480314965" header="0.31496062992125984" footer="0.31496062992125984"/>
  <pageSetup paperSize="9" scale="8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workbookViewId="0">
      <selection activeCell="C45" sqref="C44:C45"/>
    </sheetView>
  </sheetViews>
  <sheetFormatPr baseColWidth="10" defaultRowHeight="15" x14ac:dyDescent="0.25"/>
  <cols>
    <col min="1" max="1" width="7.85546875" customWidth="1"/>
    <col min="2" max="2" width="14.28515625" customWidth="1"/>
    <col min="3" max="3" width="28.85546875" customWidth="1"/>
    <col min="4" max="4" width="18.5703125" customWidth="1"/>
    <col min="5" max="5" width="10.85546875" customWidth="1"/>
    <col min="6" max="6" width="14.42578125" customWidth="1"/>
    <col min="7" max="7" width="9.28515625" customWidth="1"/>
    <col min="8" max="8" width="8.5703125" customWidth="1"/>
    <col min="9" max="9" width="15.85546875" customWidth="1"/>
    <col min="10" max="10" width="16.42578125" customWidth="1"/>
    <col min="11" max="11" width="8.85546875" customWidth="1"/>
  </cols>
  <sheetData>
    <row r="1" spans="1:11" ht="15.75" x14ac:dyDescent="0.25">
      <c r="A1" s="48" t="s">
        <v>0</v>
      </c>
      <c r="B1" s="30" t="s">
        <v>37</v>
      </c>
      <c r="D1" s="206" t="s">
        <v>157</v>
      </c>
      <c r="E1" s="206"/>
      <c r="I1" s="118" t="s">
        <v>187</v>
      </c>
      <c r="J1" s="119" t="str">
        <f>IF('Allgemeine Angaben'!G19="","",'Allgemeine Angaben'!G19)</f>
        <v/>
      </c>
    </row>
    <row r="2" spans="1:11" ht="16.7" customHeight="1" x14ac:dyDescent="0.25">
      <c r="A2" s="203" t="s">
        <v>40</v>
      </c>
      <c r="B2" s="204"/>
      <c r="C2" s="205"/>
      <c r="D2" s="203" t="s">
        <v>48</v>
      </c>
      <c r="E2" s="205"/>
      <c r="F2" s="203" t="s">
        <v>49</v>
      </c>
      <c r="G2" s="204"/>
      <c r="H2" s="204"/>
      <c r="I2" s="204"/>
      <c r="J2" s="204"/>
      <c r="K2" s="205"/>
    </row>
    <row r="3" spans="1:11" s="27" customFormat="1" ht="104.25" customHeight="1" x14ac:dyDescent="0.25">
      <c r="A3" s="51" t="s">
        <v>36</v>
      </c>
      <c r="B3" s="52" t="s">
        <v>128</v>
      </c>
      <c r="C3" s="51" t="s">
        <v>47</v>
      </c>
      <c r="D3" s="52" t="s">
        <v>125</v>
      </c>
      <c r="E3" s="52" t="s">
        <v>46</v>
      </c>
      <c r="F3" s="52" t="s">
        <v>38</v>
      </c>
      <c r="G3" s="52" t="s">
        <v>43</v>
      </c>
      <c r="H3" s="52" t="s">
        <v>39</v>
      </c>
      <c r="I3" s="52" t="s">
        <v>41</v>
      </c>
      <c r="J3" s="52" t="s">
        <v>44</v>
      </c>
      <c r="K3" s="52" t="s">
        <v>42</v>
      </c>
    </row>
    <row r="4" spans="1:11" ht="15.75" customHeight="1" x14ac:dyDescent="0.25">
      <c r="A4" s="26">
        <v>1</v>
      </c>
      <c r="B4" s="63"/>
      <c r="C4" s="63"/>
      <c r="D4" s="63"/>
      <c r="E4" s="64"/>
      <c r="F4" s="64"/>
      <c r="G4" s="63"/>
      <c r="H4" s="63"/>
      <c r="I4" s="63"/>
      <c r="J4" s="63"/>
      <c r="K4" s="63"/>
    </row>
    <row r="5" spans="1:11" ht="15.75" customHeight="1" x14ac:dyDescent="0.25">
      <c r="A5" s="26">
        <v>2</v>
      </c>
      <c r="B5" s="63"/>
      <c r="C5" s="63"/>
      <c r="D5" s="63"/>
      <c r="E5" s="64"/>
      <c r="F5" s="64"/>
      <c r="G5" s="63"/>
      <c r="H5" s="63"/>
      <c r="I5" s="63"/>
      <c r="J5" s="63"/>
      <c r="K5" s="63"/>
    </row>
    <row r="6" spans="1:11" ht="15.75" customHeight="1" x14ac:dyDescent="0.25">
      <c r="A6" s="26">
        <v>3</v>
      </c>
      <c r="B6" s="63"/>
      <c r="C6" s="63"/>
      <c r="D6" s="63"/>
      <c r="E6" s="64"/>
      <c r="F6" s="64"/>
      <c r="G6" s="63"/>
      <c r="H6" s="63"/>
      <c r="I6" s="63"/>
      <c r="J6" s="63"/>
      <c r="K6" s="63"/>
    </row>
    <row r="7" spans="1:11" ht="15.75" customHeight="1" x14ac:dyDescent="0.25">
      <c r="A7" s="26">
        <v>4</v>
      </c>
      <c r="B7" s="63"/>
      <c r="C7" s="63"/>
      <c r="D7" s="63"/>
      <c r="E7" s="64"/>
      <c r="F7" s="64"/>
      <c r="G7" s="63"/>
      <c r="H7" s="63"/>
      <c r="I7" s="63"/>
      <c r="J7" s="63"/>
      <c r="K7" s="63"/>
    </row>
    <row r="8" spans="1:11" ht="15.75" customHeight="1" x14ac:dyDescent="0.25">
      <c r="A8" s="26">
        <v>5</v>
      </c>
      <c r="B8" s="63"/>
      <c r="C8" s="63"/>
      <c r="D8" s="63"/>
      <c r="E8" s="64"/>
      <c r="F8" s="64"/>
      <c r="G8" s="63"/>
      <c r="H8" s="63"/>
      <c r="I8" s="63"/>
      <c r="J8" s="63"/>
      <c r="K8" s="63"/>
    </row>
    <row r="9" spans="1:11" ht="15.75" customHeight="1" x14ac:dyDescent="0.25">
      <c r="A9" s="26">
        <v>6</v>
      </c>
      <c r="B9" s="63"/>
      <c r="C9" s="63"/>
      <c r="D9" s="63"/>
      <c r="E9" s="64"/>
      <c r="F9" s="64"/>
      <c r="G9" s="63"/>
      <c r="H9" s="63"/>
      <c r="I9" s="63"/>
      <c r="J9" s="63"/>
      <c r="K9" s="63"/>
    </row>
    <row r="10" spans="1:11" ht="15.75" customHeight="1" x14ac:dyDescent="0.25">
      <c r="A10" s="26">
        <v>7</v>
      </c>
      <c r="B10" s="63"/>
      <c r="C10" s="63"/>
      <c r="D10" s="63"/>
      <c r="E10" s="64"/>
      <c r="F10" s="64"/>
      <c r="G10" s="63"/>
      <c r="H10" s="63"/>
      <c r="I10" s="63"/>
      <c r="J10" s="63"/>
      <c r="K10" s="63"/>
    </row>
    <row r="11" spans="1:11" ht="15.75" customHeight="1" x14ac:dyDescent="0.25">
      <c r="A11" s="26">
        <v>8</v>
      </c>
      <c r="B11" s="63"/>
      <c r="C11" s="63"/>
      <c r="D11" s="63"/>
      <c r="E11" s="64"/>
      <c r="F11" s="64"/>
      <c r="G11" s="63"/>
      <c r="H11" s="63"/>
      <c r="I11" s="63"/>
      <c r="J11" s="63"/>
      <c r="K11" s="63"/>
    </row>
    <row r="12" spans="1:11" ht="15.75" customHeight="1" x14ac:dyDescent="0.25">
      <c r="A12" s="26">
        <v>9</v>
      </c>
      <c r="B12" s="63"/>
      <c r="C12" s="63"/>
      <c r="D12" s="63"/>
      <c r="E12" s="64"/>
      <c r="F12" s="64"/>
      <c r="G12" s="63"/>
      <c r="H12" s="63"/>
      <c r="I12" s="63"/>
      <c r="J12" s="63"/>
      <c r="K12" s="63"/>
    </row>
    <row r="13" spans="1:11" ht="15.75" customHeight="1" x14ac:dyDescent="0.25">
      <c r="A13" s="26">
        <v>10</v>
      </c>
      <c r="B13" s="63"/>
      <c r="C13" s="63"/>
      <c r="D13" s="63"/>
      <c r="E13" s="64"/>
      <c r="F13" s="64"/>
      <c r="G13" s="63"/>
      <c r="H13" s="63"/>
      <c r="I13" s="63"/>
      <c r="J13" s="63"/>
      <c r="K13" s="63"/>
    </row>
    <row r="14" spans="1:11" ht="15.75" customHeight="1" x14ac:dyDescent="0.25">
      <c r="A14" s="26">
        <v>11</v>
      </c>
      <c r="B14" s="63"/>
      <c r="C14" s="63"/>
      <c r="D14" s="63"/>
      <c r="E14" s="64"/>
      <c r="F14" s="64"/>
      <c r="G14" s="63"/>
      <c r="H14" s="63"/>
      <c r="I14" s="63"/>
      <c r="J14" s="63"/>
      <c r="K14" s="63"/>
    </row>
    <row r="15" spans="1:11" ht="15.75" customHeight="1" x14ac:dyDescent="0.25">
      <c r="A15" s="26">
        <v>12</v>
      </c>
      <c r="B15" s="63"/>
      <c r="C15" s="63"/>
      <c r="D15" s="63"/>
      <c r="E15" s="64"/>
      <c r="F15" s="64"/>
      <c r="G15" s="63"/>
      <c r="H15" s="63"/>
      <c r="I15" s="63"/>
      <c r="J15" s="63"/>
      <c r="K15" s="63"/>
    </row>
    <row r="16" spans="1:11" ht="15.75" customHeight="1" x14ac:dyDescent="0.25">
      <c r="A16" s="26">
        <v>13</v>
      </c>
      <c r="B16" s="63"/>
      <c r="C16" s="63"/>
      <c r="D16" s="63"/>
      <c r="E16" s="64"/>
      <c r="F16" s="64"/>
      <c r="G16" s="63"/>
      <c r="H16" s="63"/>
      <c r="I16" s="63"/>
      <c r="J16" s="63"/>
      <c r="K16" s="63"/>
    </row>
    <row r="17" spans="1:11" ht="15.75" customHeight="1" x14ac:dyDescent="0.25">
      <c r="A17" s="26">
        <v>14</v>
      </c>
      <c r="B17" s="63"/>
      <c r="C17" s="63"/>
      <c r="D17" s="63"/>
      <c r="E17" s="64"/>
      <c r="F17" s="64"/>
      <c r="G17" s="63"/>
      <c r="H17" s="63"/>
      <c r="I17" s="63"/>
      <c r="J17" s="63"/>
      <c r="K17" s="63"/>
    </row>
    <row r="18" spans="1:11" ht="15.75" customHeight="1" x14ac:dyDescent="0.25">
      <c r="A18" s="26">
        <v>15</v>
      </c>
      <c r="B18" s="63"/>
      <c r="C18" s="63"/>
      <c r="D18" s="63"/>
      <c r="E18" s="64"/>
      <c r="F18" s="64"/>
      <c r="G18" s="63"/>
      <c r="H18" s="63"/>
      <c r="I18" s="63"/>
      <c r="J18" s="63"/>
      <c r="K18" s="63"/>
    </row>
    <row r="19" spans="1:11" ht="15.75" customHeight="1" x14ac:dyDescent="0.25">
      <c r="A19" s="26">
        <v>16</v>
      </c>
      <c r="B19" s="63"/>
      <c r="C19" s="63"/>
      <c r="D19" s="63"/>
      <c r="E19" s="64"/>
      <c r="F19" s="64"/>
      <c r="G19" s="63"/>
      <c r="H19" s="63"/>
      <c r="I19" s="63"/>
      <c r="J19" s="63"/>
      <c r="K19" s="63"/>
    </row>
    <row r="20" spans="1:11" ht="15.75" customHeight="1" x14ac:dyDescent="0.25">
      <c r="A20" s="26">
        <v>17</v>
      </c>
      <c r="B20" s="63"/>
      <c r="C20" s="63"/>
      <c r="D20" s="63"/>
      <c r="E20" s="64"/>
      <c r="F20" s="64"/>
      <c r="G20" s="63"/>
      <c r="H20" s="63"/>
      <c r="I20" s="63"/>
      <c r="J20" s="63"/>
      <c r="K20" s="63"/>
    </row>
    <row r="21" spans="1:11" ht="15.75" customHeight="1" x14ac:dyDescent="0.25">
      <c r="A21" s="26">
        <v>18</v>
      </c>
      <c r="B21" s="63"/>
      <c r="C21" s="63"/>
      <c r="D21" s="63"/>
      <c r="E21" s="64"/>
      <c r="F21" s="64"/>
      <c r="G21" s="63"/>
      <c r="H21" s="63"/>
      <c r="I21" s="63"/>
      <c r="J21" s="63"/>
      <c r="K21" s="63"/>
    </row>
    <row r="22" spans="1:11" ht="15.75" customHeight="1" x14ac:dyDescent="0.25">
      <c r="A22" s="26">
        <v>19</v>
      </c>
      <c r="B22" s="63"/>
      <c r="C22" s="63"/>
      <c r="D22" s="63"/>
      <c r="E22" s="64"/>
      <c r="F22" s="64"/>
      <c r="G22" s="63"/>
      <c r="H22" s="63"/>
      <c r="I22" s="63"/>
      <c r="J22" s="63"/>
      <c r="K22" s="63"/>
    </row>
    <row r="23" spans="1:11" ht="15.75" customHeight="1" x14ac:dyDescent="0.25">
      <c r="A23" s="26">
        <v>20</v>
      </c>
      <c r="B23" s="63"/>
      <c r="C23" s="63"/>
      <c r="D23" s="63"/>
      <c r="E23" s="64"/>
      <c r="F23" s="64"/>
      <c r="G23" s="63"/>
      <c r="H23" s="63"/>
      <c r="I23" s="63"/>
      <c r="J23" s="63"/>
      <c r="K23" s="63"/>
    </row>
    <row r="24" spans="1:11" ht="15.75" customHeight="1" x14ac:dyDescent="0.25">
      <c r="A24" s="26">
        <v>21</v>
      </c>
      <c r="B24" s="63"/>
      <c r="C24" s="63"/>
      <c r="D24" s="63"/>
      <c r="E24" s="64"/>
      <c r="F24" s="64"/>
      <c r="G24" s="63"/>
      <c r="H24" s="63"/>
      <c r="I24" s="63"/>
      <c r="J24" s="63"/>
      <c r="K24" s="63"/>
    </row>
    <row r="25" spans="1:11" ht="15.75" customHeight="1" x14ac:dyDescent="0.25">
      <c r="A25" s="26">
        <v>22</v>
      </c>
      <c r="B25" s="63"/>
      <c r="C25" s="63"/>
      <c r="D25" s="63"/>
      <c r="E25" s="64"/>
      <c r="F25" s="64"/>
      <c r="G25" s="63"/>
      <c r="H25" s="63"/>
      <c r="I25" s="63"/>
      <c r="J25" s="63"/>
      <c r="K25" s="63"/>
    </row>
    <row r="26" spans="1:11" ht="15.75" customHeight="1" x14ac:dyDescent="0.25">
      <c r="A26" s="26">
        <v>23</v>
      </c>
      <c r="B26" s="63"/>
      <c r="C26" s="63"/>
      <c r="D26" s="63"/>
      <c r="E26" s="64"/>
      <c r="F26" s="64"/>
      <c r="G26" s="63"/>
      <c r="H26" s="63"/>
      <c r="I26" s="63"/>
      <c r="J26" s="63"/>
      <c r="K26" s="63"/>
    </row>
    <row r="27" spans="1:11" ht="15.75" customHeight="1" x14ac:dyDescent="0.25">
      <c r="A27" s="26">
        <v>24</v>
      </c>
      <c r="B27" s="63"/>
      <c r="C27" s="63"/>
      <c r="D27" s="63"/>
      <c r="E27" s="64"/>
      <c r="F27" s="64"/>
      <c r="G27" s="63"/>
      <c r="H27" s="63"/>
      <c r="I27" s="63"/>
      <c r="J27" s="63"/>
      <c r="K27" s="63"/>
    </row>
    <row r="28" spans="1:11" ht="15.75" customHeight="1" x14ac:dyDescent="0.25">
      <c r="A28" s="26">
        <v>25</v>
      </c>
      <c r="B28" s="63"/>
      <c r="C28" s="63"/>
      <c r="D28" s="63"/>
      <c r="E28" s="64"/>
      <c r="F28" s="64"/>
      <c r="G28" s="63"/>
      <c r="H28" s="63"/>
      <c r="I28" s="63"/>
      <c r="J28" s="63"/>
      <c r="K28" s="63"/>
    </row>
    <row r="29" spans="1:11" ht="15.75" customHeight="1" x14ac:dyDescent="0.25">
      <c r="A29" s="26">
        <v>26</v>
      </c>
      <c r="B29" s="63"/>
      <c r="C29" s="63"/>
      <c r="D29" s="63"/>
      <c r="E29" s="64"/>
      <c r="F29" s="64"/>
      <c r="G29" s="63"/>
      <c r="H29" s="63"/>
      <c r="I29" s="63"/>
      <c r="J29" s="63"/>
      <c r="K29" s="63"/>
    </row>
    <row r="30" spans="1:11" ht="15.75" customHeight="1" x14ac:dyDescent="0.25">
      <c r="A30" s="26">
        <v>27</v>
      </c>
      <c r="B30" s="63"/>
      <c r="C30" s="63"/>
      <c r="D30" s="63"/>
      <c r="E30" s="64"/>
      <c r="F30" s="64"/>
      <c r="G30" s="63"/>
      <c r="H30" s="63"/>
      <c r="I30" s="63"/>
      <c r="J30" s="63"/>
      <c r="K30" s="63"/>
    </row>
    <row r="31" spans="1:11" x14ac:dyDescent="0.25">
      <c r="A31" s="28" t="s">
        <v>51</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4">
    <mergeCell ref="A2:C2"/>
    <mergeCell ref="D2:E2"/>
    <mergeCell ref="F2:K2"/>
    <mergeCell ref="D1:E1"/>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3"/>
  <sheetViews>
    <sheetView workbookViewId="0">
      <selection activeCell="G30" sqref="G30"/>
    </sheetView>
  </sheetViews>
  <sheetFormatPr baseColWidth="10" defaultRowHeight="15" x14ac:dyDescent="0.25"/>
  <cols>
    <col min="1" max="1" width="9.28515625" customWidth="1"/>
    <col min="2" max="2" width="8.7109375" customWidth="1"/>
    <col min="3" max="4" width="13" customWidth="1"/>
    <col min="5" max="5" width="11" customWidth="1"/>
    <col min="6" max="6" width="12.7109375" customWidth="1"/>
    <col min="7" max="7" width="7.5703125" customWidth="1"/>
    <col min="8" max="8" width="15.5703125" customWidth="1"/>
    <col min="9" max="9" width="11.7109375" customWidth="1"/>
    <col min="10" max="10" width="11" customWidth="1"/>
    <col min="11" max="11" width="9" customWidth="1"/>
    <col min="12" max="82" width="4.28515625" customWidth="1"/>
  </cols>
  <sheetData>
    <row r="1" spans="1:31" ht="16.5" thickBot="1" x14ac:dyDescent="0.3">
      <c r="A1" t="s">
        <v>22</v>
      </c>
      <c r="B1" s="30" t="s">
        <v>52</v>
      </c>
      <c r="E1" s="118" t="s">
        <v>187</v>
      </c>
      <c r="F1" s="119" t="str">
        <f>IF('Allgemeine Angaben'!G19="","",'Allgemeine Angaben'!G19)</f>
        <v/>
      </c>
    </row>
    <row r="2" spans="1:31" x14ac:dyDescent="0.25">
      <c r="A2" s="26"/>
      <c r="B2" s="26"/>
      <c r="C2" s="207" t="s">
        <v>53</v>
      </c>
      <c r="D2" s="207"/>
      <c r="E2" s="207"/>
      <c r="F2" s="207"/>
      <c r="G2" s="203"/>
      <c r="H2" s="210" t="s">
        <v>158</v>
      </c>
      <c r="I2" s="211"/>
      <c r="J2" s="211"/>
      <c r="K2" s="212"/>
      <c r="L2" s="208" t="s">
        <v>56</v>
      </c>
      <c r="M2" s="208"/>
      <c r="N2" s="208"/>
      <c r="O2" s="208"/>
      <c r="P2" s="208"/>
      <c r="Q2" s="208"/>
      <c r="R2" s="208"/>
      <c r="S2" s="208"/>
      <c r="T2" s="208"/>
      <c r="U2" s="208"/>
      <c r="V2" s="208"/>
      <c r="W2" s="208"/>
      <c r="X2" s="208"/>
      <c r="Y2" s="208"/>
      <c r="Z2" s="208"/>
      <c r="AA2" s="208"/>
      <c r="AB2" s="208"/>
      <c r="AC2" s="208"/>
      <c r="AD2" s="208"/>
      <c r="AE2" s="209"/>
    </row>
    <row r="3" spans="1:31" s="27" customFormat="1" ht="135" x14ac:dyDescent="0.25">
      <c r="A3" s="97" t="s">
        <v>184</v>
      </c>
      <c r="B3" s="52" t="s">
        <v>54</v>
      </c>
      <c r="C3" s="52" t="s">
        <v>55</v>
      </c>
      <c r="D3" s="52" t="s">
        <v>45</v>
      </c>
      <c r="E3" s="52" t="s">
        <v>65</v>
      </c>
      <c r="F3" s="52" t="s">
        <v>209</v>
      </c>
      <c r="G3" s="66" t="s">
        <v>50</v>
      </c>
      <c r="H3" s="70" t="s">
        <v>131</v>
      </c>
      <c r="I3" s="52" t="s">
        <v>60</v>
      </c>
      <c r="J3" s="52" t="s">
        <v>58</v>
      </c>
      <c r="K3" s="71" t="s">
        <v>59</v>
      </c>
      <c r="L3" s="68" t="s">
        <v>71</v>
      </c>
      <c r="M3" s="53" t="s">
        <v>72</v>
      </c>
      <c r="N3" s="53" t="s">
        <v>73</v>
      </c>
      <c r="O3" s="53" t="s">
        <v>74</v>
      </c>
      <c r="P3" s="53" t="s">
        <v>75</v>
      </c>
      <c r="Q3" s="53" t="s">
        <v>76</v>
      </c>
      <c r="R3" s="53" t="s">
        <v>77</v>
      </c>
      <c r="S3" s="53" t="s">
        <v>78</v>
      </c>
      <c r="T3" s="53" t="s">
        <v>79</v>
      </c>
      <c r="U3" s="53" t="s">
        <v>80</v>
      </c>
      <c r="V3" s="53" t="s">
        <v>81</v>
      </c>
      <c r="W3" s="53" t="s">
        <v>82</v>
      </c>
      <c r="X3" s="53" t="s">
        <v>83</v>
      </c>
      <c r="Y3" s="53" t="s">
        <v>84</v>
      </c>
      <c r="Z3" s="53" t="s">
        <v>85</v>
      </c>
      <c r="AA3" s="53" t="s">
        <v>86</v>
      </c>
      <c r="AB3" s="53" t="s">
        <v>87</v>
      </c>
      <c r="AC3" s="53" t="s">
        <v>88</v>
      </c>
      <c r="AD3" s="53" t="s">
        <v>89</v>
      </c>
      <c r="AE3" s="53" t="s">
        <v>90</v>
      </c>
    </row>
    <row r="4" spans="1:31" ht="15.75" customHeight="1" x14ac:dyDescent="0.25">
      <c r="A4" s="89"/>
      <c r="B4" s="38" t="s">
        <v>91</v>
      </c>
      <c r="C4" s="65"/>
      <c r="D4" s="65"/>
      <c r="E4" s="65"/>
      <c r="F4" s="65"/>
      <c r="G4" s="67"/>
      <c r="H4" s="72"/>
      <c r="I4" s="65"/>
      <c r="J4" s="65"/>
      <c r="K4" s="73"/>
      <c r="L4" s="69"/>
      <c r="M4" s="65"/>
      <c r="N4" s="65"/>
      <c r="O4" s="65"/>
      <c r="P4" s="65"/>
      <c r="Q4" s="65"/>
      <c r="R4" s="65"/>
      <c r="S4" s="65"/>
      <c r="T4" s="65"/>
      <c r="U4" s="65"/>
      <c r="V4" s="65"/>
      <c r="W4" s="65"/>
      <c r="X4" s="65"/>
      <c r="Y4" s="65"/>
      <c r="Z4" s="65"/>
      <c r="AA4" s="65"/>
      <c r="AB4" s="65"/>
      <c r="AC4" s="65"/>
      <c r="AD4" s="65"/>
      <c r="AE4" s="65"/>
    </row>
    <row r="5" spans="1:31" ht="15.75" customHeight="1" x14ac:dyDescent="0.25">
      <c r="A5" s="89"/>
      <c r="B5" s="38" t="s">
        <v>92</v>
      </c>
      <c r="C5" s="65"/>
      <c r="D5" s="65"/>
      <c r="E5" s="65"/>
      <c r="F5" s="65"/>
      <c r="G5" s="67"/>
      <c r="H5" s="72"/>
      <c r="I5" s="65"/>
      <c r="J5" s="65"/>
      <c r="K5" s="73"/>
      <c r="L5" s="69"/>
      <c r="M5" s="65"/>
      <c r="N5" s="65"/>
      <c r="O5" s="65"/>
      <c r="P5" s="65"/>
      <c r="Q5" s="65"/>
      <c r="R5" s="65"/>
      <c r="S5" s="65"/>
      <c r="T5" s="65"/>
      <c r="U5" s="65"/>
      <c r="V5" s="65"/>
      <c r="W5" s="65"/>
      <c r="X5" s="65"/>
      <c r="Y5" s="65"/>
      <c r="Z5" s="65"/>
      <c r="AA5" s="65"/>
      <c r="AB5" s="65"/>
      <c r="AC5" s="65"/>
      <c r="AD5" s="65"/>
      <c r="AE5" s="65"/>
    </row>
    <row r="6" spans="1:31" ht="15.75" customHeight="1" x14ac:dyDescent="0.25">
      <c r="A6" s="89"/>
      <c r="B6" s="38" t="s">
        <v>93</v>
      </c>
      <c r="C6" s="65"/>
      <c r="D6" s="65"/>
      <c r="E6" s="65"/>
      <c r="F6" s="65"/>
      <c r="G6" s="67"/>
      <c r="H6" s="72"/>
      <c r="I6" s="65"/>
      <c r="J6" s="65"/>
      <c r="K6" s="73"/>
      <c r="L6" s="69"/>
      <c r="M6" s="65"/>
      <c r="N6" s="65"/>
      <c r="O6" s="65"/>
      <c r="P6" s="65"/>
      <c r="Q6" s="65"/>
      <c r="R6" s="65"/>
      <c r="S6" s="65"/>
      <c r="T6" s="65"/>
      <c r="U6" s="65"/>
      <c r="V6" s="65"/>
      <c r="W6" s="65"/>
      <c r="X6" s="65"/>
      <c r="Y6" s="65"/>
      <c r="Z6" s="65"/>
      <c r="AA6" s="65"/>
      <c r="AB6" s="65"/>
      <c r="AC6" s="65"/>
      <c r="AD6" s="65"/>
      <c r="AE6" s="65"/>
    </row>
    <row r="7" spans="1:31" ht="15.75" customHeight="1" x14ac:dyDescent="0.25">
      <c r="A7" s="89"/>
      <c r="B7" s="38" t="s">
        <v>94</v>
      </c>
      <c r="C7" s="65"/>
      <c r="D7" s="65"/>
      <c r="E7" s="65"/>
      <c r="F7" s="65"/>
      <c r="G7" s="67"/>
      <c r="H7" s="72"/>
      <c r="I7" s="65"/>
      <c r="J7" s="65"/>
      <c r="K7" s="73"/>
      <c r="L7" s="69"/>
      <c r="M7" s="65"/>
      <c r="N7" s="65"/>
      <c r="O7" s="65"/>
      <c r="P7" s="65"/>
      <c r="Q7" s="65"/>
      <c r="R7" s="65"/>
      <c r="S7" s="65"/>
      <c r="T7" s="65"/>
      <c r="U7" s="65"/>
      <c r="V7" s="65"/>
      <c r="W7" s="65"/>
      <c r="X7" s="65"/>
      <c r="Y7" s="65"/>
      <c r="Z7" s="65"/>
      <c r="AA7" s="65"/>
      <c r="AB7" s="65"/>
      <c r="AC7" s="65"/>
      <c r="AD7" s="65"/>
      <c r="AE7" s="65"/>
    </row>
    <row r="8" spans="1:31" ht="15.75" customHeight="1" x14ac:dyDescent="0.25">
      <c r="A8" s="89"/>
      <c r="B8" s="38" t="s">
        <v>95</v>
      </c>
      <c r="C8" s="65"/>
      <c r="D8" s="65"/>
      <c r="E8" s="65"/>
      <c r="F8" s="65"/>
      <c r="G8" s="67"/>
      <c r="H8" s="72"/>
      <c r="I8" s="65"/>
      <c r="J8" s="65"/>
      <c r="K8" s="73"/>
      <c r="L8" s="69"/>
      <c r="M8" s="65"/>
      <c r="N8" s="65"/>
      <c r="O8" s="65"/>
      <c r="P8" s="65"/>
      <c r="Q8" s="65"/>
      <c r="R8" s="65"/>
      <c r="S8" s="65"/>
      <c r="T8" s="65"/>
      <c r="U8" s="65"/>
      <c r="V8" s="65"/>
      <c r="W8" s="65"/>
      <c r="X8" s="65"/>
      <c r="Y8" s="65"/>
      <c r="Z8" s="65"/>
      <c r="AA8" s="65"/>
      <c r="AB8" s="65"/>
      <c r="AC8" s="65"/>
      <c r="AD8" s="65"/>
      <c r="AE8" s="65"/>
    </row>
    <row r="9" spans="1:31" ht="15.75" customHeight="1" x14ac:dyDescent="0.25">
      <c r="A9" s="89"/>
      <c r="B9" s="38" t="s">
        <v>96</v>
      </c>
      <c r="C9" s="65"/>
      <c r="D9" s="65"/>
      <c r="E9" s="65"/>
      <c r="F9" s="65"/>
      <c r="G9" s="67"/>
      <c r="H9" s="72"/>
      <c r="I9" s="65"/>
      <c r="J9" s="65"/>
      <c r="K9" s="73"/>
      <c r="L9" s="69"/>
      <c r="M9" s="65"/>
      <c r="N9" s="65"/>
      <c r="O9" s="65"/>
      <c r="P9" s="65"/>
      <c r="Q9" s="65"/>
      <c r="R9" s="65"/>
      <c r="S9" s="65"/>
      <c r="T9" s="65"/>
      <c r="U9" s="65"/>
      <c r="V9" s="65"/>
      <c r="W9" s="65"/>
      <c r="X9" s="65"/>
      <c r="Y9" s="65"/>
      <c r="Z9" s="65"/>
      <c r="AA9" s="65"/>
      <c r="AB9" s="65"/>
      <c r="AC9" s="65"/>
      <c r="AD9" s="65"/>
      <c r="AE9" s="65"/>
    </row>
    <row r="10" spans="1:31" ht="15.75" customHeight="1" x14ac:dyDescent="0.25">
      <c r="A10" s="89"/>
      <c r="B10" s="38" t="s">
        <v>97</v>
      </c>
      <c r="C10" s="65"/>
      <c r="D10" s="65"/>
      <c r="E10" s="65"/>
      <c r="F10" s="65"/>
      <c r="G10" s="67"/>
      <c r="H10" s="72"/>
      <c r="I10" s="65"/>
      <c r="J10" s="65"/>
      <c r="K10" s="73"/>
      <c r="L10" s="69"/>
      <c r="M10" s="65"/>
      <c r="N10" s="65"/>
      <c r="O10" s="65"/>
      <c r="P10" s="65"/>
      <c r="Q10" s="65"/>
      <c r="R10" s="65"/>
      <c r="S10" s="65"/>
      <c r="T10" s="65"/>
      <c r="U10" s="65"/>
      <c r="V10" s="65"/>
      <c r="W10" s="65"/>
      <c r="X10" s="65"/>
      <c r="Y10" s="65"/>
      <c r="Z10" s="65"/>
      <c r="AA10" s="65"/>
      <c r="AB10" s="65"/>
      <c r="AC10" s="65"/>
      <c r="AD10" s="65"/>
      <c r="AE10" s="65"/>
    </row>
    <row r="11" spans="1:31" ht="15.75" customHeight="1" x14ac:dyDescent="0.25">
      <c r="A11" s="89"/>
      <c r="B11" s="38" t="s">
        <v>98</v>
      </c>
      <c r="C11" s="65"/>
      <c r="D11" s="65"/>
      <c r="E11" s="65"/>
      <c r="F11" s="65"/>
      <c r="G11" s="67"/>
      <c r="H11" s="72"/>
      <c r="I11" s="65"/>
      <c r="J11" s="65"/>
      <c r="K11" s="73"/>
      <c r="L11" s="69"/>
      <c r="M11" s="65"/>
      <c r="N11" s="65"/>
      <c r="O11" s="65"/>
      <c r="P11" s="65"/>
      <c r="Q11" s="65"/>
      <c r="R11" s="65"/>
      <c r="S11" s="65"/>
      <c r="T11" s="65"/>
      <c r="U11" s="65"/>
      <c r="V11" s="65"/>
      <c r="W11" s="65"/>
      <c r="X11" s="65"/>
      <c r="Y11" s="65"/>
      <c r="Z11" s="65"/>
      <c r="AA11" s="65"/>
      <c r="AB11" s="65"/>
      <c r="AC11" s="65"/>
      <c r="AD11" s="65"/>
      <c r="AE11" s="65"/>
    </row>
    <row r="12" spans="1:31" ht="15.75" customHeight="1" x14ac:dyDescent="0.25">
      <c r="A12" s="89"/>
      <c r="B12" s="38" t="s">
        <v>99</v>
      </c>
      <c r="C12" s="65"/>
      <c r="D12" s="65"/>
      <c r="E12" s="65"/>
      <c r="F12" s="65"/>
      <c r="G12" s="67"/>
      <c r="H12" s="72"/>
      <c r="I12" s="65"/>
      <c r="J12" s="65"/>
      <c r="K12" s="73"/>
      <c r="L12" s="69"/>
      <c r="M12" s="65"/>
      <c r="N12" s="65"/>
      <c r="O12" s="65"/>
      <c r="P12" s="65"/>
      <c r="Q12" s="65"/>
      <c r="R12" s="65"/>
      <c r="S12" s="65"/>
      <c r="T12" s="65"/>
      <c r="U12" s="65"/>
      <c r="V12" s="65"/>
      <c r="W12" s="65"/>
      <c r="X12" s="65"/>
      <c r="Y12" s="65"/>
      <c r="Z12" s="65"/>
      <c r="AA12" s="65"/>
      <c r="AB12" s="65"/>
      <c r="AC12" s="65"/>
      <c r="AD12" s="65"/>
      <c r="AE12" s="65"/>
    </row>
    <row r="13" spans="1:31" ht="15.75" customHeight="1" x14ac:dyDescent="0.25">
      <c r="A13" s="89"/>
      <c r="B13" s="38" t="s">
        <v>100</v>
      </c>
      <c r="C13" s="65"/>
      <c r="D13" s="65"/>
      <c r="E13" s="65"/>
      <c r="F13" s="65"/>
      <c r="G13" s="67"/>
      <c r="H13" s="72"/>
      <c r="I13" s="65"/>
      <c r="J13" s="65"/>
      <c r="K13" s="73"/>
      <c r="L13" s="69"/>
      <c r="M13" s="65"/>
      <c r="N13" s="65"/>
      <c r="O13" s="65"/>
      <c r="P13" s="65"/>
      <c r="Q13" s="65"/>
      <c r="R13" s="65"/>
      <c r="S13" s="65"/>
      <c r="T13" s="65"/>
      <c r="U13" s="65"/>
      <c r="V13" s="65"/>
      <c r="W13" s="65"/>
      <c r="X13" s="65"/>
      <c r="Y13" s="65"/>
      <c r="Z13" s="65"/>
      <c r="AA13" s="65"/>
      <c r="AB13" s="65"/>
      <c r="AC13" s="65"/>
      <c r="AD13" s="65"/>
      <c r="AE13" s="65"/>
    </row>
    <row r="14" spans="1:31" ht="15.75" customHeight="1" x14ac:dyDescent="0.25">
      <c r="A14" s="89"/>
      <c r="B14" s="38" t="s">
        <v>101</v>
      </c>
      <c r="C14" s="65"/>
      <c r="D14" s="65"/>
      <c r="E14" s="65"/>
      <c r="F14" s="65"/>
      <c r="G14" s="67"/>
      <c r="H14" s="72"/>
      <c r="I14" s="65"/>
      <c r="J14" s="65"/>
      <c r="K14" s="73"/>
      <c r="L14" s="69"/>
      <c r="M14" s="65"/>
      <c r="N14" s="65"/>
      <c r="O14" s="65"/>
      <c r="P14" s="65"/>
      <c r="Q14" s="65"/>
      <c r="R14" s="65"/>
      <c r="S14" s="65"/>
      <c r="T14" s="65"/>
      <c r="U14" s="65"/>
      <c r="V14" s="65"/>
      <c r="W14" s="65"/>
      <c r="X14" s="65"/>
      <c r="Y14" s="65"/>
      <c r="Z14" s="65"/>
      <c r="AA14" s="65"/>
      <c r="AB14" s="65"/>
      <c r="AC14" s="65"/>
      <c r="AD14" s="65"/>
      <c r="AE14" s="65"/>
    </row>
    <row r="15" spans="1:31" ht="15.75" customHeight="1" x14ac:dyDescent="0.25">
      <c r="A15" s="89"/>
      <c r="B15" s="38" t="s">
        <v>102</v>
      </c>
      <c r="C15" s="65"/>
      <c r="D15" s="65"/>
      <c r="E15" s="65"/>
      <c r="F15" s="65"/>
      <c r="G15" s="67"/>
      <c r="H15" s="72"/>
      <c r="I15" s="65"/>
      <c r="J15" s="65"/>
      <c r="K15" s="73"/>
      <c r="L15" s="69"/>
      <c r="M15" s="65"/>
      <c r="N15" s="65"/>
      <c r="O15" s="65"/>
      <c r="P15" s="65"/>
      <c r="Q15" s="65"/>
      <c r="R15" s="65"/>
      <c r="S15" s="65"/>
      <c r="T15" s="65"/>
      <c r="U15" s="65"/>
      <c r="V15" s="65"/>
      <c r="W15" s="65"/>
      <c r="X15" s="65"/>
      <c r="Y15" s="65"/>
      <c r="Z15" s="65"/>
      <c r="AA15" s="65"/>
      <c r="AB15" s="65"/>
      <c r="AC15" s="65"/>
      <c r="AD15" s="65"/>
      <c r="AE15" s="65"/>
    </row>
    <row r="16" spans="1:31" ht="15.75" customHeight="1" x14ac:dyDescent="0.25">
      <c r="A16" s="89"/>
      <c r="B16" s="38" t="s">
        <v>103</v>
      </c>
      <c r="C16" s="65"/>
      <c r="D16" s="65"/>
      <c r="E16" s="65"/>
      <c r="F16" s="65"/>
      <c r="G16" s="67"/>
      <c r="H16" s="72"/>
      <c r="I16" s="65"/>
      <c r="J16" s="65"/>
      <c r="K16" s="73"/>
      <c r="L16" s="69"/>
      <c r="M16" s="65"/>
      <c r="N16" s="65"/>
      <c r="O16" s="65"/>
      <c r="P16" s="65"/>
      <c r="Q16" s="65"/>
      <c r="R16" s="65"/>
      <c r="S16" s="65"/>
      <c r="T16" s="65"/>
      <c r="U16" s="65"/>
      <c r="V16" s="65"/>
      <c r="W16" s="65"/>
      <c r="X16" s="65"/>
      <c r="Y16" s="65"/>
      <c r="Z16" s="65"/>
      <c r="AA16" s="65"/>
      <c r="AB16" s="65"/>
      <c r="AC16" s="65"/>
      <c r="AD16" s="65"/>
      <c r="AE16" s="65"/>
    </row>
    <row r="17" spans="1:31" ht="15.75" customHeight="1" x14ac:dyDescent="0.25">
      <c r="A17" s="89"/>
      <c r="B17" s="38" t="s">
        <v>104</v>
      </c>
      <c r="C17" s="65"/>
      <c r="D17" s="65"/>
      <c r="E17" s="65"/>
      <c r="F17" s="65"/>
      <c r="G17" s="67"/>
      <c r="H17" s="72"/>
      <c r="I17" s="65"/>
      <c r="J17" s="65"/>
      <c r="K17" s="73"/>
      <c r="L17" s="69"/>
      <c r="M17" s="65"/>
      <c r="N17" s="65"/>
      <c r="O17" s="65"/>
      <c r="P17" s="65"/>
      <c r="Q17" s="65"/>
      <c r="R17" s="65"/>
      <c r="S17" s="65"/>
      <c r="T17" s="65"/>
      <c r="U17" s="65"/>
      <c r="V17" s="65"/>
      <c r="W17" s="65"/>
      <c r="X17" s="65"/>
      <c r="Y17" s="65"/>
      <c r="Z17" s="65"/>
      <c r="AA17" s="65"/>
      <c r="AB17" s="65"/>
      <c r="AC17" s="65"/>
      <c r="AD17" s="65"/>
      <c r="AE17" s="65"/>
    </row>
    <row r="18" spans="1:31" ht="15.75" customHeight="1" thickBot="1" x14ac:dyDescent="0.3">
      <c r="A18" s="89"/>
      <c r="B18" s="38" t="s">
        <v>105</v>
      </c>
      <c r="C18" s="65"/>
      <c r="D18" s="65"/>
      <c r="E18" s="65"/>
      <c r="F18" s="65"/>
      <c r="G18" s="67"/>
      <c r="H18" s="74"/>
      <c r="I18" s="75"/>
      <c r="J18" s="75"/>
      <c r="K18" s="76"/>
      <c r="L18" s="69"/>
      <c r="M18" s="65"/>
      <c r="N18" s="65"/>
      <c r="O18" s="65"/>
      <c r="P18" s="65"/>
      <c r="Q18" s="65"/>
      <c r="R18" s="65"/>
      <c r="S18" s="65"/>
      <c r="T18" s="65"/>
      <c r="U18" s="65"/>
      <c r="V18" s="65"/>
      <c r="W18" s="65"/>
      <c r="X18" s="65"/>
      <c r="Y18" s="65"/>
      <c r="Z18" s="65"/>
      <c r="AA18" s="65"/>
      <c r="AB18" s="65"/>
      <c r="AC18" s="65"/>
      <c r="AD18" s="65"/>
      <c r="AE18" s="65"/>
    </row>
    <row r="20" spans="1:31" x14ac:dyDescent="0.25">
      <c r="A20" s="98" t="s">
        <v>185</v>
      </c>
      <c r="B20" s="99" t="s">
        <v>170</v>
      </c>
      <c r="C20" s="100"/>
      <c r="D20" s="100"/>
      <c r="E20" s="100"/>
      <c r="F20" s="100"/>
      <c r="G20" s="100"/>
      <c r="H20" s="100"/>
      <c r="I20" s="100"/>
      <c r="J20" s="100"/>
      <c r="K20" s="101"/>
      <c r="L20" s="101"/>
      <c r="M20" s="101"/>
    </row>
    <row r="21" spans="1:31" ht="14.25" customHeight="1" x14ac:dyDescent="0.25">
      <c r="B21" s="90" t="s">
        <v>171</v>
      </c>
    </row>
    <row r="22" spans="1:31" hidden="1" x14ac:dyDescent="0.25">
      <c r="C22" s="91"/>
      <c r="D22" s="91"/>
      <c r="E22" s="92"/>
    </row>
    <row r="23" spans="1:31" x14ac:dyDescent="0.25">
      <c r="A23" t="s">
        <v>210</v>
      </c>
      <c r="B23" t="s">
        <v>211</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3">
    <mergeCell ref="C2:G2"/>
    <mergeCell ref="L2:AE2"/>
    <mergeCell ref="H2:K2"/>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view="pageLayout" topLeftCell="A3" zoomScaleNormal="100" workbookViewId="0">
      <selection activeCell="E4" sqref="E4:E18"/>
    </sheetView>
  </sheetViews>
  <sheetFormatPr baseColWidth="10" defaultRowHeight="15" x14ac:dyDescent="0.25"/>
  <cols>
    <col min="1" max="1" width="9" customWidth="1"/>
    <col min="2" max="2" width="10" customWidth="1"/>
    <col min="3" max="3" width="14.85546875" customWidth="1"/>
    <col min="4" max="4" width="17.85546875" customWidth="1"/>
    <col min="5" max="5" width="18.7109375" customWidth="1"/>
    <col min="6" max="7" width="15.5703125" customWidth="1"/>
    <col min="8" max="8" width="16.28515625" customWidth="1"/>
    <col min="9" max="9" width="17" customWidth="1"/>
    <col min="10" max="10" width="17.5703125" customWidth="1"/>
    <col min="11" max="11" width="19.28515625" customWidth="1"/>
    <col min="12" max="12" width="8.5703125" customWidth="1"/>
    <col min="13" max="40" width="4.28515625" customWidth="1"/>
  </cols>
  <sheetData>
    <row r="1" spans="1:11" ht="15.75" x14ac:dyDescent="0.25">
      <c r="A1" t="s">
        <v>23</v>
      </c>
      <c r="B1" s="30" t="s">
        <v>195</v>
      </c>
      <c r="E1" s="30"/>
      <c r="J1" s="118" t="s">
        <v>187</v>
      </c>
      <c r="K1" s="119" t="str">
        <f>IF('Allgemeine Angaben'!G19="","",'Allgemeine Angaben'!G19)</f>
        <v/>
      </c>
    </row>
    <row r="2" spans="1:11" x14ac:dyDescent="0.25">
      <c r="B2" s="78" t="s">
        <v>157</v>
      </c>
      <c r="C2" s="78"/>
      <c r="D2" s="60"/>
      <c r="F2" s="60"/>
      <c r="G2" s="60"/>
      <c r="H2" s="60"/>
    </row>
    <row r="3" spans="1:11" s="27" customFormat="1" ht="115.5" customHeight="1" x14ac:dyDescent="0.25">
      <c r="A3" s="96" t="s">
        <v>172</v>
      </c>
      <c r="B3" s="52" t="s">
        <v>54</v>
      </c>
      <c r="C3" s="52" t="s">
        <v>173</v>
      </c>
      <c r="D3" s="52" t="s">
        <v>192</v>
      </c>
      <c r="E3" s="52" t="s">
        <v>193</v>
      </c>
      <c r="F3" s="52" t="s">
        <v>159</v>
      </c>
      <c r="G3" s="52" t="s">
        <v>198</v>
      </c>
      <c r="H3" s="52" t="s">
        <v>199</v>
      </c>
      <c r="I3" s="52" t="s">
        <v>200</v>
      </c>
      <c r="J3" s="52" t="s">
        <v>161</v>
      </c>
      <c r="K3" s="52" t="s">
        <v>201</v>
      </c>
    </row>
    <row r="4" spans="1:11" ht="15.75" customHeight="1" x14ac:dyDescent="0.25">
      <c r="A4" s="114">
        <f>'Linienbündel-Verzeichnis'!A4</f>
        <v>0</v>
      </c>
      <c r="B4" s="26" t="s">
        <v>91</v>
      </c>
      <c r="C4" s="113">
        <f>'Linienbündel-Verzeichnis'!C4</f>
        <v>0</v>
      </c>
      <c r="D4" s="213"/>
      <c r="E4" s="216"/>
      <c r="F4" s="134"/>
      <c r="G4" s="134"/>
      <c r="H4" s="77" t="str">
        <f xml:space="preserve"> IF(ISERROR(F4/$D$4),"",F4/$D$4)</f>
        <v/>
      </c>
      <c r="I4" s="77" t="str">
        <f t="shared" ref="I4:I18" si="0">IF(ISERROR(G4/F4),"",G4/F4)</f>
        <v/>
      </c>
      <c r="J4" s="135" t="str">
        <f xml:space="preserve"> IF(ISERROR(H4*$E$4),"",H4*$E$4)</f>
        <v/>
      </c>
      <c r="K4" s="136" t="str">
        <f t="shared" ref="K4:K18" si="1">IF(ISERROR(I4*J4),"-",I4*J4)</f>
        <v>-</v>
      </c>
    </row>
    <row r="5" spans="1:11" ht="15.75" customHeight="1" x14ac:dyDescent="0.25">
      <c r="A5" s="114">
        <f>'Linienbündel-Verzeichnis'!A5</f>
        <v>0</v>
      </c>
      <c r="B5" s="26" t="s">
        <v>92</v>
      </c>
      <c r="C5" s="113">
        <f>'Linienbündel-Verzeichnis'!C5</f>
        <v>0</v>
      </c>
      <c r="D5" s="214"/>
      <c r="E5" s="217"/>
      <c r="F5" s="134"/>
      <c r="G5" s="134"/>
      <c r="H5" s="77" t="str">
        <f t="shared" ref="H5:H18" si="2" xml:space="preserve"> IF(ISERROR(F5/$D$4),"",F5/$D$4)</f>
        <v/>
      </c>
      <c r="I5" s="77" t="str">
        <f t="shared" si="0"/>
        <v/>
      </c>
      <c r="J5" s="135" t="str">
        <f t="shared" ref="J5:J18" si="3" xml:space="preserve"> IF(ISERROR(H5*$E$4),"",H5*$E$4)</f>
        <v/>
      </c>
      <c r="K5" s="136" t="str">
        <f t="shared" si="1"/>
        <v>-</v>
      </c>
    </row>
    <row r="6" spans="1:11" ht="15.75" customHeight="1" x14ac:dyDescent="0.25">
      <c r="A6" s="114">
        <f>'Linienbündel-Verzeichnis'!A6</f>
        <v>0</v>
      </c>
      <c r="B6" s="26" t="s">
        <v>93</v>
      </c>
      <c r="C6" s="113">
        <f>'Linienbündel-Verzeichnis'!C6</f>
        <v>0</v>
      </c>
      <c r="D6" s="214"/>
      <c r="E6" s="217"/>
      <c r="F6" s="134"/>
      <c r="G6" s="134"/>
      <c r="H6" s="77" t="str">
        <f t="shared" si="2"/>
        <v/>
      </c>
      <c r="I6" s="77" t="str">
        <f t="shared" si="0"/>
        <v/>
      </c>
      <c r="J6" s="135" t="str">
        <f t="shared" si="3"/>
        <v/>
      </c>
      <c r="K6" s="136" t="str">
        <f t="shared" si="1"/>
        <v>-</v>
      </c>
    </row>
    <row r="7" spans="1:11" ht="15.75" customHeight="1" x14ac:dyDescent="0.25">
      <c r="A7" s="114">
        <f>'Linienbündel-Verzeichnis'!A7</f>
        <v>0</v>
      </c>
      <c r="B7" s="26" t="s">
        <v>94</v>
      </c>
      <c r="C7" s="113">
        <f>'Linienbündel-Verzeichnis'!C7</f>
        <v>0</v>
      </c>
      <c r="D7" s="214"/>
      <c r="E7" s="217"/>
      <c r="F7" s="134"/>
      <c r="G7" s="134"/>
      <c r="H7" s="77" t="str">
        <f t="shared" si="2"/>
        <v/>
      </c>
      <c r="I7" s="77" t="str">
        <f t="shared" si="0"/>
        <v/>
      </c>
      <c r="J7" s="135" t="str">
        <f t="shared" si="3"/>
        <v/>
      </c>
      <c r="K7" s="136" t="str">
        <f t="shared" si="1"/>
        <v>-</v>
      </c>
    </row>
    <row r="8" spans="1:11" ht="15.75" customHeight="1" x14ac:dyDescent="0.25">
      <c r="A8" s="114">
        <f>'Linienbündel-Verzeichnis'!A8</f>
        <v>0</v>
      </c>
      <c r="B8" s="26" t="s">
        <v>95</v>
      </c>
      <c r="C8" s="113">
        <f>'Linienbündel-Verzeichnis'!C8</f>
        <v>0</v>
      </c>
      <c r="D8" s="214"/>
      <c r="E8" s="217"/>
      <c r="F8" s="134"/>
      <c r="G8" s="134"/>
      <c r="H8" s="77" t="str">
        <f t="shared" si="2"/>
        <v/>
      </c>
      <c r="I8" s="77" t="str">
        <f t="shared" si="0"/>
        <v/>
      </c>
      <c r="J8" s="135" t="str">
        <f t="shared" si="3"/>
        <v/>
      </c>
      <c r="K8" s="136" t="str">
        <f t="shared" si="1"/>
        <v>-</v>
      </c>
    </row>
    <row r="9" spans="1:11" ht="15.75" customHeight="1" x14ac:dyDescent="0.25">
      <c r="A9" s="114">
        <f>'Linienbündel-Verzeichnis'!A9</f>
        <v>0</v>
      </c>
      <c r="B9" s="26" t="s">
        <v>96</v>
      </c>
      <c r="C9" s="113">
        <f>'Linienbündel-Verzeichnis'!C9</f>
        <v>0</v>
      </c>
      <c r="D9" s="214"/>
      <c r="E9" s="217"/>
      <c r="F9" s="134"/>
      <c r="G9" s="134"/>
      <c r="H9" s="77" t="str">
        <f t="shared" si="2"/>
        <v/>
      </c>
      <c r="I9" s="77" t="str">
        <f t="shared" si="0"/>
        <v/>
      </c>
      <c r="J9" s="135" t="str">
        <f t="shared" si="3"/>
        <v/>
      </c>
      <c r="K9" s="136" t="str">
        <f t="shared" si="1"/>
        <v>-</v>
      </c>
    </row>
    <row r="10" spans="1:11" ht="15.75" customHeight="1" x14ac:dyDescent="0.25">
      <c r="A10" s="114">
        <f>'Linienbündel-Verzeichnis'!A10</f>
        <v>0</v>
      </c>
      <c r="B10" s="26" t="s">
        <v>97</v>
      </c>
      <c r="C10" s="113">
        <f>'Linienbündel-Verzeichnis'!C10</f>
        <v>0</v>
      </c>
      <c r="D10" s="214"/>
      <c r="E10" s="217"/>
      <c r="F10" s="134"/>
      <c r="G10" s="134"/>
      <c r="H10" s="77" t="str">
        <f t="shared" si="2"/>
        <v/>
      </c>
      <c r="I10" s="77" t="str">
        <f t="shared" si="0"/>
        <v/>
      </c>
      <c r="J10" s="135" t="str">
        <f t="shared" si="3"/>
        <v/>
      </c>
      <c r="K10" s="136" t="str">
        <f t="shared" si="1"/>
        <v>-</v>
      </c>
    </row>
    <row r="11" spans="1:11" ht="15.75" customHeight="1" x14ac:dyDescent="0.25">
      <c r="A11" s="114">
        <f>'Linienbündel-Verzeichnis'!A11</f>
        <v>0</v>
      </c>
      <c r="B11" s="26" t="s">
        <v>98</v>
      </c>
      <c r="C11" s="113">
        <f>'Linienbündel-Verzeichnis'!C11</f>
        <v>0</v>
      </c>
      <c r="D11" s="214"/>
      <c r="E11" s="217"/>
      <c r="F11" s="134"/>
      <c r="G11" s="134"/>
      <c r="H11" s="77" t="str">
        <f t="shared" si="2"/>
        <v/>
      </c>
      <c r="I11" s="77" t="str">
        <f t="shared" si="0"/>
        <v/>
      </c>
      <c r="J11" s="135" t="str">
        <f t="shared" si="3"/>
        <v/>
      </c>
      <c r="K11" s="136" t="str">
        <f t="shared" si="1"/>
        <v>-</v>
      </c>
    </row>
    <row r="12" spans="1:11" ht="15.75" customHeight="1" x14ac:dyDescent="0.25">
      <c r="A12" s="114">
        <f>'Linienbündel-Verzeichnis'!A12</f>
        <v>0</v>
      </c>
      <c r="B12" s="26" t="s">
        <v>99</v>
      </c>
      <c r="C12" s="113">
        <f>'Linienbündel-Verzeichnis'!C12</f>
        <v>0</v>
      </c>
      <c r="D12" s="214"/>
      <c r="E12" s="217"/>
      <c r="F12" s="134"/>
      <c r="G12" s="134"/>
      <c r="H12" s="77" t="str">
        <f t="shared" si="2"/>
        <v/>
      </c>
      <c r="I12" s="77" t="str">
        <f t="shared" si="0"/>
        <v/>
      </c>
      <c r="J12" s="135" t="str">
        <f t="shared" si="3"/>
        <v/>
      </c>
      <c r="K12" s="136" t="str">
        <f t="shared" si="1"/>
        <v>-</v>
      </c>
    </row>
    <row r="13" spans="1:11" ht="15.75" customHeight="1" x14ac:dyDescent="0.25">
      <c r="A13" s="114">
        <f>'Linienbündel-Verzeichnis'!A13</f>
        <v>0</v>
      </c>
      <c r="B13" s="26" t="s">
        <v>100</v>
      </c>
      <c r="C13" s="113">
        <f>'Linienbündel-Verzeichnis'!C13</f>
        <v>0</v>
      </c>
      <c r="D13" s="214"/>
      <c r="E13" s="217"/>
      <c r="F13" s="134"/>
      <c r="G13" s="134"/>
      <c r="H13" s="77" t="str">
        <f t="shared" si="2"/>
        <v/>
      </c>
      <c r="I13" s="77" t="str">
        <f t="shared" si="0"/>
        <v/>
      </c>
      <c r="J13" s="135" t="str">
        <f t="shared" si="3"/>
        <v/>
      </c>
      <c r="K13" s="136" t="str">
        <f t="shared" si="1"/>
        <v>-</v>
      </c>
    </row>
    <row r="14" spans="1:11" ht="15.75" customHeight="1" x14ac:dyDescent="0.25">
      <c r="A14" s="114">
        <f>'Linienbündel-Verzeichnis'!A14</f>
        <v>0</v>
      </c>
      <c r="B14" s="26" t="s">
        <v>101</v>
      </c>
      <c r="C14" s="113">
        <f>'Linienbündel-Verzeichnis'!C14</f>
        <v>0</v>
      </c>
      <c r="D14" s="214"/>
      <c r="E14" s="217"/>
      <c r="F14" s="134"/>
      <c r="G14" s="134"/>
      <c r="H14" s="77" t="str">
        <f t="shared" si="2"/>
        <v/>
      </c>
      <c r="I14" s="77" t="str">
        <f t="shared" si="0"/>
        <v/>
      </c>
      <c r="J14" s="135" t="str">
        <f t="shared" si="3"/>
        <v/>
      </c>
      <c r="K14" s="136" t="str">
        <f t="shared" si="1"/>
        <v>-</v>
      </c>
    </row>
    <row r="15" spans="1:11" ht="15.75" customHeight="1" x14ac:dyDescent="0.25">
      <c r="A15" s="114">
        <f>'Linienbündel-Verzeichnis'!A15</f>
        <v>0</v>
      </c>
      <c r="B15" s="26" t="s">
        <v>102</v>
      </c>
      <c r="C15" s="113">
        <f>'Linienbündel-Verzeichnis'!C15</f>
        <v>0</v>
      </c>
      <c r="D15" s="214"/>
      <c r="E15" s="217"/>
      <c r="F15" s="134"/>
      <c r="G15" s="134"/>
      <c r="H15" s="77" t="str">
        <f t="shared" si="2"/>
        <v/>
      </c>
      <c r="I15" s="77" t="str">
        <f t="shared" si="0"/>
        <v/>
      </c>
      <c r="J15" s="135" t="str">
        <f t="shared" si="3"/>
        <v/>
      </c>
      <c r="K15" s="136" t="str">
        <f t="shared" si="1"/>
        <v>-</v>
      </c>
    </row>
    <row r="16" spans="1:11" ht="15.75" customHeight="1" x14ac:dyDescent="0.25">
      <c r="A16" s="114">
        <f>'Linienbündel-Verzeichnis'!A16</f>
        <v>0</v>
      </c>
      <c r="B16" s="26" t="s">
        <v>103</v>
      </c>
      <c r="C16" s="113">
        <f>'Linienbündel-Verzeichnis'!C16</f>
        <v>0</v>
      </c>
      <c r="D16" s="214"/>
      <c r="E16" s="217"/>
      <c r="F16" s="134"/>
      <c r="G16" s="134"/>
      <c r="H16" s="77" t="str">
        <f t="shared" si="2"/>
        <v/>
      </c>
      <c r="I16" s="77" t="str">
        <f t="shared" si="0"/>
        <v/>
      </c>
      <c r="J16" s="135" t="str">
        <f t="shared" si="3"/>
        <v/>
      </c>
      <c r="K16" s="136" t="str">
        <f t="shared" si="1"/>
        <v>-</v>
      </c>
    </row>
    <row r="17" spans="1:11" ht="15.75" customHeight="1" x14ac:dyDescent="0.25">
      <c r="A17" s="114">
        <f>'Linienbündel-Verzeichnis'!A17</f>
        <v>0</v>
      </c>
      <c r="B17" s="26" t="s">
        <v>104</v>
      </c>
      <c r="C17" s="113">
        <f>'Linienbündel-Verzeichnis'!C17</f>
        <v>0</v>
      </c>
      <c r="D17" s="214"/>
      <c r="E17" s="217"/>
      <c r="F17" s="134"/>
      <c r="G17" s="134"/>
      <c r="H17" s="77" t="str">
        <f t="shared" si="2"/>
        <v/>
      </c>
      <c r="I17" s="77" t="str">
        <f t="shared" si="0"/>
        <v/>
      </c>
      <c r="J17" s="135" t="str">
        <f t="shared" si="3"/>
        <v/>
      </c>
      <c r="K17" s="136" t="str">
        <f t="shared" si="1"/>
        <v>-</v>
      </c>
    </row>
    <row r="18" spans="1:11" ht="15.75" customHeight="1" x14ac:dyDescent="0.25">
      <c r="A18" s="114">
        <f>'Linienbündel-Verzeichnis'!A18</f>
        <v>0</v>
      </c>
      <c r="B18" s="26" t="s">
        <v>105</v>
      </c>
      <c r="C18" s="113">
        <f>'Linienbündel-Verzeichnis'!C18</f>
        <v>0</v>
      </c>
      <c r="D18" s="215"/>
      <c r="E18" s="218"/>
      <c r="F18" s="134"/>
      <c r="G18" s="134"/>
      <c r="H18" s="77" t="str">
        <f t="shared" si="2"/>
        <v/>
      </c>
      <c r="I18" s="77" t="str">
        <f t="shared" si="0"/>
        <v/>
      </c>
      <c r="J18" s="135" t="str">
        <f t="shared" si="3"/>
        <v/>
      </c>
      <c r="K18" s="136" t="str">
        <f t="shared" si="1"/>
        <v>-</v>
      </c>
    </row>
    <row r="19" spans="1:11" ht="15.75" x14ac:dyDescent="0.25">
      <c r="A19" s="26"/>
      <c r="B19" s="31" t="s">
        <v>63</v>
      </c>
      <c r="C19" s="26"/>
      <c r="D19" s="137">
        <f>SUM(D4)</f>
        <v>0</v>
      </c>
      <c r="E19" s="138">
        <f>SUM(E4)</f>
        <v>0</v>
      </c>
      <c r="F19" s="139">
        <f>SUM(F4:F18)</f>
        <v>0</v>
      </c>
      <c r="G19" s="139">
        <f>SUM(G4:G18)</f>
        <v>0</v>
      </c>
      <c r="H19" s="139"/>
      <c r="I19" s="139"/>
      <c r="J19" s="140">
        <f>SUM(J4:J18 )</f>
        <v>0</v>
      </c>
      <c r="K19" s="141">
        <f>SUM(K4:K18)</f>
        <v>0</v>
      </c>
    </row>
    <row r="20" spans="1:11" x14ac:dyDescent="0.25">
      <c r="A20" s="50" t="s">
        <v>64</v>
      </c>
      <c r="B20" s="94"/>
      <c r="C20" s="50"/>
      <c r="D20" s="50"/>
    </row>
    <row r="21" spans="1:11" x14ac:dyDescent="0.25">
      <c r="A21" s="94" t="s">
        <v>194</v>
      </c>
      <c r="B21" s="94"/>
      <c r="C21" s="94"/>
      <c r="D21" s="94"/>
    </row>
  </sheetData>
  <customSheetViews>
    <customSheetView guid="{052FB99C-6F24-4D60-B920-C3DFEB90C148}" showPageBreaks="1" view="pageLayout">
      <selection activeCell="D25" sqref="D25"/>
      <pageMargins left="0.49083333333333334" right="0.70866141732283472" top="0.78740157480314965" bottom="0.78740157480314965" header="0.31496062992125984" footer="0.31496062992125984"/>
      <pageSetup paperSize="9" scale="76" orientation="landscape" r:id="rId1"/>
    </customSheetView>
  </customSheetViews>
  <mergeCells count="2">
    <mergeCell ref="D4:D18"/>
    <mergeCell ref="E4:E18"/>
  </mergeCells>
  <phoneticPr fontId="0" type="noConversion"/>
  <pageMargins left="0.49083333333333334" right="0.70866141732283472" top="0.78740157480314965" bottom="0.78740157480314965" header="0.31496062992125984" footer="0.31496062992125984"/>
  <pageSetup paperSize="9" scale="7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view="pageLayout" topLeftCell="A3" zoomScaleNormal="100" workbookViewId="0">
      <selection activeCell="H12" sqref="H12"/>
    </sheetView>
  </sheetViews>
  <sheetFormatPr baseColWidth="10" defaultRowHeight="15" x14ac:dyDescent="0.25"/>
  <cols>
    <col min="1" max="1" width="9" customWidth="1"/>
    <col min="2" max="2" width="10" customWidth="1"/>
    <col min="3" max="3" width="12.5703125" customWidth="1"/>
    <col min="4" max="4" width="17.85546875" customWidth="1"/>
    <col min="5" max="5" width="18.7109375" customWidth="1"/>
    <col min="6" max="6" width="15.5703125" customWidth="1"/>
    <col min="7" max="8" width="17.5703125" customWidth="1"/>
    <col min="9" max="9" width="16.28515625" customWidth="1"/>
    <col min="10" max="10" width="18.85546875" customWidth="1"/>
    <col min="11" max="11" width="19.28515625" customWidth="1"/>
    <col min="12" max="12" width="8.5703125" customWidth="1"/>
    <col min="13" max="40" width="4.28515625" customWidth="1"/>
  </cols>
  <sheetData>
    <row r="1" spans="1:11" ht="16.5" thickBot="1" x14ac:dyDescent="0.3">
      <c r="A1" t="s">
        <v>23</v>
      </c>
      <c r="B1" s="30" t="s">
        <v>196</v>
      </c>
      <c r="E1" s="30"/>
      <c r="F1" s="122" t="s">
        <v>188</v>
      </c>
      <c r="G1" s="123"/>
      <c r="H1" s="78" t="s">
        <v>157</v>
      </c>
      <c r="J1" s="118" t="s">
        <v>187</v>
      </c>
      <c r="K1" s="119" t="str">
        <f>IF('Allgemeine Angaben'!G19="","",'Allgemeine Angaben'!G19)</f>
        <v/>
      </c>
    </row>
    <row r="2" spans="1:11" x14ac:dyDescent="0.25">
      <c r="B2" s="125" t="s">
        <v>189</v>
      </c>
      <c r="F2" s="60"/>
      <c r="H2" s="124"/>
    </row>
    <row r="3" spans="1:11" s="27" customFormat="1" ht="115.5" customHeight="1" x14ac:dyDescent="0.25">
      <c r="A3" s="96" t="s">
        <v>172</v>
      </c>
      <c r="B3" s="52" t="s">
        <v>54</v>
      </c>
      <c r="C3" s="52" t="s">
        <v>173</v>
      </c>
      <c r="D3" s="52" t="s">
        <v>190</v>
      </c>
      <c r="E3" s="52" t="s">
        <v>191</v>
      </c>
      <c r="F3" s="52" t="s">
        <v>159</v>
      </c>
      <c r="G3" s="52" t="s">
        <v>198</v>
      </c>
      <c r="H3" s="52" t="s">
        <v>199</v>
      </c>
      <c r="I3" s="52" t="s">
        <v>200</v>
      </c>
      <c r="J3" s="52" t="s">
        <v>161</v>
      </c>
      <c r="K3" s="52" t="s">
        <v>201</v>
      </c>
    </row>
    <row r="4" spans="1:11" ht="15.75" customHeight="1" x14ac:dyDescent="0.25">
      <c r="A4" s="114">
        <f>'Linienbündel-Verzeichnis'!A4</f>
        <v>0</v>
      </c>
      <c r="B4" s="26" t="s">
        <v>91</v>
      </c>
      <c r="C4" s="113">
        <f>'Linienbündel-Verzeichnis'!C4</f>
        <v>0</v>
      </c>
      <c r="D4" s="213"/>
      <c r="E4" s="216"/>
      <c r="F4" s="134"/>
      <c r="G4" s="134"/>
      <c r="H4" s="77" t="str">
        <f xml:space="preserve"> IF(ISERROR(F4/$D$4),"",F4/$D$4)</f>
        <v/>
      </c>
      <c r="I4" s="77" t="str">
        <f t="shared" ref="I4:I18" si="0">IF(ISERROR(G4/F4),"",G4/F4)</f>
        <v/>
      </c>
      <c r="J4" s="135" t="str">
        <f xml:space="preserve"> IF(ISERROR(H4*$E$4),"",H4*$E$4)</f>
        <v/>
      </c>
      <c r="K4" s="136" t="str">
        <f t="shared" ref="K4:K18" si="1">IF(ISERROR(I4*J4),"-",I4*J4)</f>
        <v>-</v>
      </c>
    </row>
    <row r="5" spans="1:11" ht="15.75" customHeight="1" x14ac:dyDescent="0.25">
      <c r="A5" s="114">
        <f>'Linienbündel-Verzeichnis'!A5</f>
        <v>0</v>
      </c>
      <c r="B5" s="26" t="s">
        <v>92</v>
      </c>
      <c r="C5" s="113">
        <f>'Linienbündel-Verzeichnis'!C5</f>
        <v>0</v>
      </c>
      <c r="D5" s="214"/>
      <c r="E5" s="217"/>
      <c r="F5" s="134"/>
      <c r="G5" s="134"/>
      <c r="H5" s="77" t="str">
        <f t="shared" ref="H5:H18" si="2" xml:space="preserve"> IF(ISERROR(F5/$D$4),"",F5/$D$4)</f>
        <v/>
      </c>
      <c r="I5" s="77" t="str">
        <f t="shared" si="0"/>
        <v/>
      </c>
      <c r="J5" s="135" t="str">
        <f t="shared" ref="J5:J18" si="3" xml:space="preserve"> IF(ISERROR(H5*$E$4),"",H5*$E$4)</f>
        <v/>
      </c>
      <c r="K5" s="136" t="str">
        <f t="shared" si="1"/>
        <v>-</v>
      </c>
    </row>
    <row r="6" spans="1:11" ht="15.75" customHeight="1" x14ac:dyDescent="0.25">
      <c r="A6" s="114">
        <f>'Linienbündel-Verzeichnis'!A6</f>
        <v>0</v>
      </c>
      <c r="B6" s="26" t="s">
        <v>93</v>
      </c>
      <c r="C6" s="113">
        <f>'Linienbündel-Verzeichnis'!C6</f>
        <v>0</v>
      </c>
      <c r="D6" s="214"/>
      <c r="E6" s="217"/>
      <c r="F6" s="134"/>
      <c r="G6" s="134"/>
      <c r="H6" s="77" t="str">
        <f t="shared" si="2"/>
        <v/>
      </c>
      <c r="I6" s="77" t="str">
        <f t="shared" si="0"/>
        <v/>
      </c>
      <c r="J6" s="135" t="str">
        <f t="shared" si="3"/>
        <v/>
      </c>
      <c r="K6" s="136" t="str">
        <f t="shared" si="1"/>
        <v>-</v>
      </c>
    </row>
    <row r="7" spans="1:11" ht="15.75" customHeight="1" x14ac:dyDescent="0.25">
      <c r="A7" s="114">
        <f>'Linienbündel-Verzeichnis'!A7</f>
        <v>0</v>
      </c>
      <c r="B7" s="26" t="s">
        <v>94</v>
      </c>
      <c r="C7" s="113">
        <f>'Linienbündel-Verzeichnis'!C7</f>
        <v>0</v>
      </c>
      <c r="D7" s="214"/>
      <c r="E7" s="217"/>
      <c r="F7" s="134"/>
      <c r="G7" s="134"/>
      <c r="H7" s="77" t="str">
        <f t="shared" si="2"/>
        <v/>
      </c>
      <c r="I7" s="77" t="str">
        <f t="shared" si="0"/>
        <v/>
      </c>
      <c r="J7" s="135" t="str">
        <f t="shared" si="3"/>
        <v/>
      </c>
      <c r="K7" s="136" t="str">
        <f t="shared" si="1"/>
        <v>-</v>
      </c>
    </row>
    <row r="8" spans="1:11" ht="15.75" customHeight="1" x14ac:dyDescent="0.25">
      <c r="A8" s="114">
        <f>'Linienbündel-Verzeichnis'!A8</f>
        <v>0</v>
      </c>
      <c r="B8" s="26" t="s">
        <v>95</v>
      </c>
      <c r="C8" s="113">
        <f>'Linienbündel-Verzeichnis'!C8</f>
        <v>0</v>
      </c>
      <c r="D8" s="214"/>
      <c r="E8" s="217"/>
      <c r="F8" s="134"/>
      <c r="G8" s="134"/>
      <c r="H8" s="77" t="str">
        <f t="shared" si="2"/>
        <v/>
      </c>
      <c r="I8" s="77" t="str">
        <f t="shared" si="0"/>
        <v/>
      </c>
      <c r="J8" s="135" t="str">
        <f t="shared" si="3"/>
        <v/>
      </c>
      <c r="K8" s="136" t="str">
        <f t="shared" si="1"/>
        <v>-</v>
      </c>
    </row>
    <row r="9" spans="1:11" ht="15.75" customHeight="1" x14ac:dyDescent="0.25">
      <c r="A9" s="114">
        <f>'Linienbündel-Verzeichnis'!A9</f>
        <v>0</v>
      </c>
      <c r="B9" s="26" t="s">
        <v>96</v>
      </c>
      <c r="C9" s="113">
        <f>'Linienbündel-Verzeichnis'!C9</f>
        <v>0</v>
      </c>
      <c r="D9" s="214"/>
      <c r="E9" s="217"/>
      <c r="F9" s="134"/>
      <c r="G9" s="134"/>
      <c r="H9" s="77" t="str">
        <f t="shared" si="2"/>
        <v/>
      </c>
      <c r="I9" s="77" t="str">
        <f t="shared" si="0"/>
        <v/>
      </c>
      <c r="J9" s="135" t="str">
        <f t="shared" si="3"/>
        <v/>
      </c>
      <c r="K9" s="136" t="str">
        <f t="shared" si="1"/>
        <v>-</v>
      </c>
    </row>
    <row r="10" spans="1:11" ht="15.75" customHeight="1" x14ac:dyDescent="0.25">
      <c r="A10" s="114">
        <f>'Linienbündel-Verzeichnis'!A10</f>
        <v>0</v>
      </c>
      <c r="B10" s="26" t="s">
        <v>97</v>
      </c>
      <c r="C10" s="113">
        <f>'Linienbündel-Verzeichnis'!C10</f>
        <v>0</v>
      </c>
      <c r="D10" s="214"/>
      <c r="E10" s="217"/>
      <c r="F10" s="134"/>
      <c r="G10" s="134"/>
      <c r="H10" s="77" t="str">
        <f t="shared" si="2"/>
        <v/>
      </c>
      <c r="I10" s="77" t="str">
        <f t="shared" si="0"/>
        <v/>
      </c>
      <c r="J10" s="135" t="str">
        <f t="shared" si="3"/>
        <v/>
      </c>
      <c r="K10" s="136" t="str">
        <f t="shared" si="1"/>
        <v>-</v>
      </c>
    </row>
    <row r="11" spans="1:11" ht="15.75" customHeight="1" x14ac:dyDescent="0.25">
      <c r="A11" s="114">
        <f>'Linienbündel-Verzeichnis'!A11</f>
        <v>0</v>
      </c>
      <c r="B11" s="26" t="s">
        <v>98</v>
      </c>
      <c r="C11" s="113">
        <f>'Linienbündel-Verzeichnis'!C11</f>
        <v>0</v>
      </c>
      <c r="D11" s="214"/>
      <c r="E11" s="217"/>
      <c r="F11" s="134"/>
      <c r="G11" s="134"/>
      <c r="H11" s="77" t="str">
        <f t="shared" si="2"/>
        <v/>
      </c>
      <c r="I11" s="77" t="str">
        <f t="shared" si="0"/>
        <v/>
      </c>
      <c r="J11" s="135" t="str">
        <f t="shared" si="3"/>
        <v/>
      </c>
      <c r="K11" s="136" t="str">
        <f t="shared" si="1"/>
        <v>-</v>
      </c>
    </row>
    <row r="12" spans="1:11" ht="15.75" customHeight="1" x14ac:dyDescent="0.25">
      <c r="A12" s="114">
        <f>'Linienbündel-Verzeichnis'!A12</f>
        <v>0</v>
      </c>
      <c r="B12" s="26" t="s">
        <v>99</v>
      </c>
      <c r="C12" s="113">
        <f>'Linienbündel-Verzeichnis'!C12</f>
        <v>0</v>
      </c>
      <c r="D12" s="214"/>
      <c r="E12" s="217"/>
      <c r="F12" s="134"/>
      <c r="G12" s="134"/>
      <c r="H12" s="77" t="str">
        <f t="shared" si="2"/>
        <v/>
      </c>
      <c r="I12" s="77" t="str">
        <f t="shared" si="0"/>
        <v/>
      </c>
      <c r="J12" s="135" t="str">
        <f t="shared" si="3"/>
        <v/>
      </c>
      <c r="K12" s="136" t="str">
        <f t="shared" si="1"/>
        <v>-</v>
      </c>
    </row>
    <row r="13" spans="1:11" ht="15.75" customHeight="1" x14ac:dyDescent="0.25">
      <c r="A13" s="114">
        <f>'Linienbündel-Verzeichnis'!A13</f>
        <v>0</v>
      </c>
      <c r="B13" s="26" t="s">
        <v>100</v>
      </c>
      <c r="C13" s="113">
        <f>'Linienbündel-Verzeichnis'!C13</f>
        <v>0</v>
      </c>
      <c r="D13" s="214"/>
      <c r="E13" s="217"/>
      <c r="F13" s="134"/>
      <c r="G13" s="134"/>
      <c r="H13" s="77" t="str">
        <f t="shared" si="2"/>
        <v/>
      </c>
      <c r="I13" s="77" t="str">
        <f t="shared" si="0"/>
        <v/>
      </c>
      <c r="J13" s="135" t="str">
        <f t="shared" si="3"/>
        <v/>
      </c>
      <c r="K13" s="136" t="str">
        <f t="shared" si="1"/>
        <v>-</v>
      </c>
    </row>
    <row r="14" spans="1:11" ht="15.75" customHeight="1" x14ac:dyDescent="0.25">
      <c r="A14" s="114">
        <f>'Linienbündel-Verzeichnis'!A14</f>
        <v>0</v>
      </c>
      <c r="B14" s="26" t="s">
        <v>101</v>
      </c>
      <c r="C14" s="113">
        <f>'Linienbündel-Verzeichnis'!C14</f>
        <v>0</v>
      </c>
      <c r="D14" s="214"/>
      <c r="E14" s="217"/>
      <c r="F14" s="134"/>
      <c r="G14" s="134"/>
      <c r="H14" s="77" t="str">
        <f t="shared" si="2"/>
        <v/>
      </c>
      <c r="I14" s="77" t="str">
        <f t="shared" si="0"/>
        <v/>
      </c>
      <c r="J14" s="135" t="str">
        <f t="shared" si="3"/>
        <v/>
      </c>
      <c r="K14" s="136" t="str">
        <f t="shared" si="1"/>
        <v>-</v>
      </c>
    </row>
    <row r="15" spans="1:11" ht="15.75" customHeight="1" x14ac:dyDescent="0.25">
      <c r="A15" s="114">
        <f>'Linienbündel-Verzeichnis'!A15</f>
        <v>0</v>
      </c>
      <c r="B15" s="26" t="s">
        <v>102</v>
      </c>
      <c r="C15" s="113">
        <f>'Linienbündel-Verzeichnis'!C15</f>
        <v>0</v>
      </c>
      <c r="D15" s="214"/>
      <c r="E15" s="217"/>
      <c r="F15" s="134"/>
      <c r="G15" s="134"/>
      <c r="H15" s="77" t="str">
        <f t="shared" si="2"/>
        <v/>
      </c>
      <c r="I15" s="77" t="str">
        <f t="shared" si="0"/>
        <v/>
      </c>
      <c r="J15" s="135" t="str">
        <f t="shared" si="3"/>
        <v/>
      </c>
      <c r="K15" s="136" t="str">
        <f t="shared" si="1"/>
        <v>-</v>
      </c>
    </row>
    <row r="16" spans="1:11" ht="15.75" customHeight="1" x14ac:dyDescent="0.25">
      <c r="A16" s="114">
        <f>'Linienbündel-Verzeichnis'!A16</f>
        <v>0</v>
      </c>
      <c r="B16" s="26" t="s">
        <v>103</v>
      </c>
      <c r="C16" s="113">
        <f>'Linienbündel-Verzeichnis'!C16</f>
        <v>0</v>
      </c>
      <c r="D16" s="214"/>
      <c r="E16" s="217"/>
      <c r="F16" s="134"/>
      <c r="G16" s="134"/>
      <c r="H16" s="77" t="str">
        <f t="shared" si="2"/>
        <v/>
      </c>
      <c r="I16" s="77" t="str">
        <f t="shared" si="0"/>
        <v/>
      </c>
      <c r="J16" s="135" t="str">
        <f t="shared" si="3"/>
        <v/>
      </c>
      <c r="K16" s="136" t="str">
        <f t="shared" si="1"/>
        <v>-</v>
      </c>
    </row>
    <row r="17" spans="1:11" ht="15.75" customHeight="1" x14ac:dyDescent="0.25">
      <c r="A17" s="114">
        <f>'Linienbündel-Verzeichnis'!A17</f>
        <v>0</v>
      </c>
      <c r="B17" s="26" t="s">
        <v>104</v>
      </c>
      <c r="C17" s="113">
        <f>'Linienbündel-Verzeichnis'!C17</f>
        <v>0</v>
      </c>
      <c r="D17" s="214"/>
      <c r="E17" s="217"/>
      <c r="F17" s="134"/>
      <c r="G17" s="134"/>
      <c r="H17" s="77" t="str">
        <f t="shared" si="2"/>
        <v/>
      </c>
      <c r="I17" s="77" t="str">
        <f t="shared" si="0"/>
        <v/>
      </c>
      <c r="J17" s="135" t="str">
        <f t="shared" si="3"/>
        <v/>
      </c>
      <c r="K17" s="136" t="str">
        <f t="shared" si="1"/>
        <v>-</v>
      </c>
    </row>
    <row r="18" spans="1:11" ht="15.75" customHeight="1" x14ac:dyDescent="0.25">
      <c r="A18" s="114">
        <f>'Linienbündel-Verzeichnis'!A18</f>
        <v>0</v>
      </c>
      <c r="B18" s="26" t="s">
        <v>105</v>
      </c>
      <c r="C18" s="113">
        <f>'Linienbündel-Verzeichnis'!C18</f>
        <v>0</v>
      </c>
      <c r="D18" s="215"/>
      <c r="E18" s="218"/>
      <c r="F18" s="134"/>
      <c r="G18" s="134"/>
      <c r="H18" s="77" t="str">
        <f t="shared" si="2"/>
        <v/>
      </c>
      <c r="I18" s="77" t="str">
        <f t="shared" si="0"/>
        <v/>
      </c>
      <c r="J18" s="135" t="str">
        <f t="shared" si="3"/>
        <v/>
      </c>
      <c r="K18" s="136" t="str">
        <f t="shared" si="1"/>
        <v>-</v>
      </c>
    </row>
    <row r="19" spans="1:11" ht="15.75" x14ac:dyDescent="0.25">
      <c r="A19" s="26"/>
      <c r="B19" s="31" t="s">
        <v>63</v>
      </c>
      <c r="C19" s="26"/>
      <c r="D19" s="137">
        <f>SUM(D4)</f>
        <v>0</v>
      </c>
      <c r="E19" s="138">
        <f>SUM(E4)</f>
        <v>0</v>
      </c>
      <c r="F19" s="142">
        <f>SUM(F4:F18)</f>
        <v>0</v>
      </c>
      <c r="G19" s="142">
        <f>SUM(G4:G18)</f>
        <v>0</v>
      </c>
      <c r="H19" s="139"/>
      <c r="I19" s="139"/>
      <c r="J19" s="140">
        <f>SUM(J4:J18 )</f>
        <v>0</v>
      </c>
      <c r="K19" s="141">
        <f>SUM(K4:K18)</f>
        <v>0</v>
      </c>
    </row>
    <row r="20" spans="1:11" x14ac:dyDescent="0.25">
      <c r="A20" s="50" t="s">
        <v>64</v>
      </c>
      <c r="B20" s="94"/>
      <c r="C20" s="50"/>
      <c r="D20" s="50"/>
    </row>
    <row r="21" spans="1:11" x14ac:dyDescent="0.25">
      <c r="A21" s="94" t="s">
        <v>194</v>
      </c>
      <c r="B21" s="94"/>
      <c r="C21" s="94"/>
      <c r="D21" s="94"/>
    </row>
  </sheetData>
  <mergeCells count="2">
    <mergeCell ref="D4:D18"/>
    <mergeCell ref="E4:E18"/>
  </mergeCells>
  <pageMargins left="0.49083333333333334" right="0.70866141732283472" top="0.78740157480314965" bottom="0.78740157480314965"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topLeftCell="B1" zoomScale="90" zoomScaleNormal="90" workbookViewId="0">
      <selection activeCell="E17" sqref="E17"/>
    </sheetView>
  </sheetViews>
  <sheetFormatPr baseColWidth="10" defaultColWidth="5.7109375" defaultRowHeight="15" x14ac:dyDescent="0.25"/>
  <cols>
    <col min="1" max="1" width="9.7109375" customWidth="1"/>
    <col min="2" max="2" width="9.85546875" customWidth="1"/>
    <col min="3" max="3" width="15.5703125" customWidth="1"/>
    <col min="4" max="4" width="17.5703125" customWidth="1"/>
    <col min="5" max="5" width="13.42578125" customWidth="1"/>
    <col min="6" max="6" width="16.5703125" style="85" customWidth="1"/>
    <col min="7" max="8" width="17.5703125" customWidth="1"/>
    <col min="9" max="9" width="19.5703125" customWidth="1"/>
    <col min="10" max="10" width="19.85546875" customWidth="1"/>
    <col min="11" max="11" width="21.5703125" customWidth="1"/>
    <col min="12" max="12" width="17.5703125" customWidth="1"/>
    <col min="13" max="41" width="4.28515625" customWidth="1"/>
  </cols>
  <sheetData>
    <row r="1" spans="1:12" ht="15.75" x14ac:dyDescent="0.25">
      <c r="A1" t="s">
        <v>118</v>
      </c>
      <c r="B1" s="30" t="s">
        <v>57</v>
      </c>
      <c r="D1" s="30"/>
      <c r="F1" s="88"/>
      <c r="G1" s="219"/>
      <c r="H1" s="219"/>
      <c r="K1" s="118" t="s">
        <v>187</v>
      </c>
      <c r="L1" s="119" t="str">
        <f>IF('Allgemeine Angaben'!G19="","",'Allgemeine Angaben'!G19)</f>
        <v/>
      </c>
    </row>
    <row r="2" spans="1:12" x14ac:dyDescent="0.25">
      <c r="C2" s="220" t="s">
        <v>179</v>
      </c>
      <c r="D2" s="220"/>
      <c r="E2" s="220"/>
      <c r="F2" s="220"/>
      <c r="G2" s="220"/>
      <c r="H2" s="220"/>
      <c r="I2" s="220"/>
      <c r="J2" s="220"/>
      <c r="K2" s="220"/>
    </row>
    <row r="3" spans="1:12" ht="180" x14ac:dyDescent="0.25">
      <c r="A3" s="96" t="s">
        <v>180</v>
      </c>
      <c r="B3" s="52" t="s">
        <v>54</v>
      </c>
      <c r="C3" s="52" t="s">
        <v>173</v>
      </c>
      <c r="D3" s="52" t="s">
        <v>181</v>
      </c>
      <c r="E3" s="52" t="s">
        <v>177</v>
      </c>
      <c r="F3" s="52" t="s">
        <v>167</v>
      </c>
      <c r="G3" s="52" t="s">
        <v>178</v>
      </c>
      <c r="H3" s="52" t="s">
        <v>163</v>
      </c>
      <c r="I3" s="52" t="s">
        <v>162</v>
      </c>
      <c r="J3" s="52" t="s">
        <v>168</v>
      </c>
      <c r="K3" s="52" t="s">
        <v>165</v>
      </c>
      <c r="L3" s="52" t="s">
        <v>164</v>
      </c>
    </row>
    <row r="4" spans="1:12" x14ac:dyDescent="0.25">
      <c r="A4" s="93">
        <f>'Linienbündel-Verzeichnis'!A4</f>
        <v>0</v>
      </c>
      <c r="B4" s="26" t="s">
        <v>91</v>
      </c>
      <c r="C4" s="95">
        <f>'Linienbündel-Verzeichnis'!C4</f>
        <v>0</v>
      </c>
      <c r="D4" s="128"/>
      <c r="E4" s="103"/>
      <c r="F4" s="104">
        <f t="shared" ref="F4:F18" si="0">IF(E4="x",D4*0.0499,0)</f>
        <v>0</v>
      </c>
      <c r="G4" s="130"/>
      <c r="H4" s="130"/>
      <c r="I4" s="130"/>
      <c r="J4" s="130"/>
      <c r="K4" s="130"/>
      <c r="L4" s="131">
        <f>SUM(H4:K4)-D4-G4-F4</f>
        <v>0</v>
      </c>
    </row>
    <row r="5" spans="1:12" x14ac:dyDescent="0.25">
      <c r="A5" s="93">
        <f>'Linienbündel-Verzeichnis'!A5</f>
        <v>0</v>
      </c>
      <c r="B5" s="26" t="s">
        <v>92</v>
      </c>
      <c r="C5" s="95">
        <f>'Linienbündel-Verzeichnis'!C5</f>
        <v>0</v>
      </c>
      <c r="D5" s="128"/>
      <c r="E5" s="103"/>
      <c r="F5" s="104">
        <f t="shared" si="0"/>
        <v>0</v>
      </c>
      <c r="G5" s="130"/>
      <c r="H5" s="130"/>
      <c r="I5" s="130"/>
      <c r="J5" s="130"/>
      <c r="K5" s="130"/>
      <c r="L5" s="131">
        <f t="shared" ref="L5:L19" si="1">SUM(H5:K5)-D5-G5-F5</f>
        <v>0</v>
      </c>
    </row>
    <row r="6" spans="1:12" x14ac:dyDescent="0.25">
      <c r="A6" s="93">
        <f>'Linienbündel-Verzeichnis'!A6</f>
        <v>0</v>
      </c>
      <c r="B6" s="26" t="s">
        <v>93</v>
      </c>
      <c r="C6" s="95">
        <f>'Linienbündel-Verzeichnis'!C6</f>
        <v>0</v>
      </c>
      <c r="D6" s="128"/>
      <c r="E6" s="103"/>
      <c r="F6" s="104">
        <f t="shared" si="0"/>
        <v>0</v>
      </c>
      <c r="G6" s="130"/>
      <c r="H6" s="130"/>
      <c r="I6" s="130"/>
      <c r="J6" s="130"/>
      <c r="K6" s="130"/>
      <c r="L6" s="131">
        <f t="shared" si="1"/>
        <v>0</v>
      </c>
    </row>
    <row r="7" spans="1:12" x14ac:dyDescent="0.25">
      <c r="A7" s="93">
        <f>'Linienbündel-Verzeichnis'!A7</f>
        <v>0</v>
      </c>
      <c r="B7" s="26" t="s">
        <v>94</v>
      </c>
      <c r="C7" s="95">
        <f>'Linienbündel-Verzeichnis'!C7</f>
        <v>0</v>
      </c>
      <c r="D7" s="128"/>
      <c r="E7" s="103"/>
      <c r="F7" s="104">
        <f t="shared" si="0"/>
        <v>0</v>
      </c>
      <c r="G7" s="130"/>
      <c r="H7" s="130"/>
      <c r="I7" s="130"/>
      <c r="J7" s="130"/>
      <c r="K7" s="130"/>
      <c r="L7" s="131">
        <f t="shared" si="1"/>
        <v>0</v>
      </c>
    </row>
    <row r="8" spans="1:12" x14ac:dyDescent="0.25">
      <c r="A8" s="93">
        <f>'Linienbündel-Verzeichnis'!A8</f>
        <v>0</v>
      </c>
      <c r="B8" s="26" t="s">
        <v>95</v>
      </c>
      <c r="C8" s="95">
        <f>'Linienbündel-Verzeichnis'!C8</f>
        <v>0</v>
      </c>
      <c r="D8" s="128"/>
      <c r="E8" s="103"/>
      <c r="F8" s="104">
        <f t="shared" si="0"/>
        <v>0</v>
      </c>
      <c r="G8" s="130"/>
      <c r="H8" s="130"/>
      <c r="I8" s="130"/>
      <c r="J8" s="130"/>
      <c r="K8" s="130"/>
      <c r="L8" s="131">
        <f t="shared" si="1"/>
        <v>0</v>
      </c>
    </row>
    <row r="9" spans="1:12" x14ac:dyDescent="0.25">
      <c r="A9" s="93">
        <f>'Linienbündel-Verzeichnis'!A9</f>
        <v>0</v>
      </c>
      <c r="B9" s="26" t="s">
        <v>96</v>
      </c>
      <c r="C9" s="95">
        <f>'Linienbündel-Verzeichnis'!C9</f>
        <v>0</v>
      </c>
      <c r="D9" s="128"/>
      <c r="E9" s="103"/>
      <c r="F9" s="104">
        <f t="shared" si="0"/>
        <v>0</v>
      </c>
      <c r="G9" s="130"/>
      <c r="H9" s="130"/>
      <c r="I9" s="130"/>
      <c r="J9" s="130"/>
      <c r="K9" s="130"/>
      <c r="L9" s="131">
        <f t="shared" si="1"/>
        <v>0</v>
      </c>
    </row>
    <row r="10" spans="1:12" x14ac:dyDescent="0.25">
      <c r="A10" s="93">
        <f>'Linienbündel-Verzeichnis'!A10</f>
        <v>0</v>
      </c>
      <c r="B10" s="26" t="s">
        <v>97</v>
      </c>
      <c r="C10" s="95">
        <f>'Linienbündel-Verzeichnis'!C10</f>
        <v>0</v>
      </c>
      <c r="D10" s="128"/>
      <c r="E10" s="103"/>
      <c r="F10" s="104">
        <f t="shared" si="0"/>
        <v>0</v>
      </c>
      <c r="G10" s="130"/>
      <c r="H10" s="130"/>
      <c r="I10" s="130"/>
      <c r="J10" s="130"/>
      <c r="K10" s="130"/>
      <c r="L10" s="131">
        <f t="shared" si="1"/>
        <v>0</v>
      </c>
    </row>
    <row r="11" spans="1:12" x14ac:dyDescent="0.25">
      <c r="A11" s="93">
        <f>'Linienbündel-Verzeichnis'!A11</f>
        <v>0</v>
      </c>
      <c r="B11" s="26" t="s">
        <v>98</v>
      </c>
      <c r="C11" s="95">
        <f>'Linienbündel-Verzeichnis'!C11</f>
        <v>0</v>
      </c>
      <c r="D11" s="128"/>
      <c r="E11" s="103"/>
      <c r="F11" s="104">
        <f t="shared" si="0"/>
        <v>0</v>
      </c>
      <c r="G11" s="130"/>
      <c r="H11" s="130"/>
      <c r="I11" s="130"/>
      <c r="J11" s="130"/>
      <c r="K11" s="130"/>
      <c r="L11" s="131">
        <f t="shared" si="1"/>
        <v>0</v>
      </c>
    </row>
    <row r="12" spans="1:12" x14ac:dyDescent="0.25">
      <c r="A12" s="93">
        <f>'Linienbündel-Verzeichnis'!A12</f>
        <v>0</v>
      </c>
      <c r="B12" s="26" t="s">
        <v>99</v>
      </c>
      <c r="C12" s="95">
        <f>'Linienbündel-Verzeichnis'!C12</f>
        <v>0</v>
      </c>
      <c r="D12" s="128"/>
      <c r="E12" s="103"/>
      <c r="F12" s="104">
        <f t="shared" si="0"/>
        <v>0</v>
      </c>
      <c r="G12" s="130"/>
      <c r="H12" s="130"/>
      <c r="I12" s="130"/>
      <c r="J12" s="130"/>
      <c r="K12" s="130"/>
      <c r="L12" s="131">
        <f t="shared" si="1"/>
        <v>0</v>
      </c>
    </row>
    <row r="13" spans="1:12" x14ac:dyDescent="0.25">
      <c r="A13" s="93">
        <f>'Linienbündel-Verzeichnis'!A13</f>
        <v>0</v>
      </c>
      <c r="B13" s="26" t="s">
        <v>100</v>
      </c>
      <c r="C13" s="95">
        <f>'Linienbündel-Verzeichnis'!C13</f>
        <v>0</v>
      </c>
      <c r="D13" s="128"/>
      <c r="E13" s="103"/>
      <c r="F13" s="104">
        <f t="shared" si="0"/>
        <v>0</v>
      </c>
      <c r="G13" s="130"/>
      <c r="H13" s="130"/>
      <c r="I13" s="130"/>
      <c r="J13" s="130"/>
      <c r="K13" s="130"/>
      <c r="L13" s="131">
        <f t="shared" si="1"/>
        <v>0</v>
      </c>
    </row>
    <row r="14" spans="1:12" x14ac:dyDescent="0.25">
      <c r="A14" s="93">
        <f>'Linienbündel-Verzeichnis'!A14</f>
        <v>0</v>
      </c>
      <c r="B14" s="26" t="s">
        <v>101</v>
      </c>
      <c r="C14" s="95">
        <f>'Linienbündel-Verzeichnis'!C14</f>
        <v>0</v>
      </c>
      <c r="D14" s="128"/>
      <c r="E14" s="103"/>
      <c r="F14" s="104">
        <f t="shared" si="0"/>
        <v>0</v>
      </c>
      <c r="G14" s="130"/>
      <c r="H14" s="130"/>
      <c r="I14" s="130"/>
      <c r="J14" s="130"/>
      <c r="K14" s="130"/>
      <c r="L14" s="131">
        <f t="shared" si="1"/>
        <v>0</v>
      </c>
    </row>
    <row r="15" spans="1:12" x14ac:dyDescent="0.25">
      <c r="A15" s="93">
        <f>'Linienbündel-Verzeichnis'!A15</f>
        <v>0</v>
      </c>
      <c r="B15" s="26" t="s">
        <v>102</v>
      </c>
      <c r="C15" s="95">
        <f>'Linienbündel-Verzeichnis'!C15</f>
        <v>0</v>
      </c>
      <c r="D15" s="128"/>
      <c r="E15" s="103"/>
      <c r="F15" s="104">
        <f t="shared" si="0"/>
        <v>0</v>
      </c>
      <c r="G15" s="130"/>
      <c r="H15" s="130"/>
      <c r="I15" s="130"/>
      <c r="J15" s="130"/>
      <c r="K15" s="130"/>
      <c r="L15" s="131">
        <f t="shared" si="1"/>
        <v>0</v>
      </c>
    </row>
    <row r="16" spans="1:12" x14ac:dyDescent="0.25">
      <c r="A16" s="93">
        <f>'Linienbündel-Verzeichnis'!A16</f>
        <v>0</v>
      </c>
      <c r="B16" s="26" t="s">
        <v>103</v>
      </c>
      <c r="C16" s="95">
        <f>'Linienbündel-Verzeichnis'!C16</f>
        <v>0</v>
      </c>
      <c r="D16" s="128"/>
      <c r="E16" s="103"/>
      <c r="F16" s="104">
        <f t="shared" si="0"/>
        <v>0</v>
      </c>
      <c r="G16" s="130"/>
      <c r="H16" s="130"/>
      <c r="I16" s="130"/>
      <c r="J16" s="130"/>
      <c r="K16" s="130"/>
      <c r="L16" s="131">
        <f t="shared" si="1"/>
        <v>0</v>
      </c>
    </row>
    <row r="17" spans="1:12" x14ac:dyDescent="0.25">
      <c r="A17" s="93">
        <f>'Linienbündel-Verzeichnis'!A17</f>
        <v>0</v>
      </c>
      <c r="B17" s="26" t="s">
        <v>104</v>
      </c>
      <c r="C17" s="95">
        <f>'Linienbündel-Verzeichnis'!C17</f>
        <v>0</v>
      </c>
      <c r="D17" s="128"/>
      <c r="E17" s="103"/>
      <c r="F17" s="104">
        <f t="shared" si="0"/>
        <v>0</v>
      </c>
      <c r="G17" s="130"/>
      <c r="H17" s="130"/>
      <c r="I17" s="130"/>
      <c r="J17" s="130"/>
      <c r="K17" s="130"/>
      <c r="L17" s="131">
        <f t="shared" si="1"/>
        <v>0</v>
      </c>
    </row>
    <row r="18" spans="1:12" ht="15.75" thickBot="1" x14ac:dyDescent="0.3">
      <c r="A18" s="93">
        <f>'Linienbündel-Verzeichnis'!A18</f>
        <v>0</v>
      </c>
      <c r="B18" s="26" t="s">
        <v>105</v>
      </c>
      <c r="C18" s="95">
        <f>'Linienbündel-Verzeichnis'!C18</f>
        <v>0</v>
      </c>
      <c r="D18" s="128"/>
      <c r="E18" s="103"/>
      <c r="F18" s="104">
        <f t="shared" si="0"/>
        <v>0</v>
      </c>
      <c r="G18" s="130"/>
      <c r="H18" s="130"/>
      <c r="I18" s="130"/>
      <c r="J18" s="130"/>
      <c r="K18" s="130"/>
      <c r="L18" s="131">
        <f t="shared" si="1"/>
        <v>0</v>
      </c>
    </row>
    <row r="19" spans="1:12" ht="15.75" thickBot="1" x14ac:dyDescent="0.3">
      <c r="A19" s="26"/>
      <c r="B19" s="49" t="s">
        <v>117</v>
      </c>
      <c r="C19" s="105"/>
      <c r="D19" s="129">
        <f>SUM(D4:D18)</f>
        <v>0</v>
      </c>
      <c r="E19" s="126"/>
      <c r="F19" s="127">
        <f t="shared" ref="F19:G19" si="2">SUM(F4:F18)</f>
        <v>0</v>
      </c>
      <c r="G19" s="132">
        <f t="shared" si="2"/>
        <v>0</v>
      </c>
      <c r="H19" s="132">
        <f>SUM(H4:H18)</f>
        <v>0</v>
      </c>
      <c r="I19" s="132">
        <f>SUM(I4:I18)</f>
        <v>0</v>
      </c>
      <c r="J19" s="132">
        <f>SUM(J4:J18)</f>
        <v>0</v>
      </c>
      <c r="K19" s="132">
        <f>SUM(K4:K18)</f>
        <v>0</v>
      </c>
      <c r="L19" s="133">
        <f t="shared" si="1"/>
        <v>0</v>
      </c>
    </row>
    <row r="20" spans="1:12" ht="15.75" x14ac:dyDescent="0.25">
      <c r="A20" s="106"/>
      <c r="B20" s="107" t="s">
        <v>197</v>
      </c>
      <c r="C20" s="107"/>
      <c r="D20" s="107"/>
      <c r="E20" s="107"/>
      <c r="F20" s="108"/>
      <c r="G20" s="107"/>
      <c r="H20" s="107"/>
      <c r="I20" s="107"/>
      <c r="J20" s="107"/>
      <c r="K20" s="107"/>
    </row>
    <row r="21" spans="1:12" ht="15.75" x14ac:dyDescent="0.25">
      <c r="A21" s="106"/>
      <c r="B21" s="87" t="s">
        <v>182</v>
      </c>
      <c r="C21" s="107"/>
      <c r="D21" s="107"/>
      <c r="E21" s="107"/>
      <c r="F21" s="108"/>
      <c r="G21" s="107"/>
      <c r="H21" s="107"/>
      <c r="I21" s="107"/>
      <c r="J21" s="107"/>
      <c r="K21" s="107"/>
    </row>
    <row r="22" spans="1:12" x14ac:dyDescent="0.25">
      <c r="A22" s="106"/>
      <c r="B22" s="107" t="s">
        <v>183</v>
      </c>
      <c r="C22" s="109"/>
      <c r="D22" s="109"/>
      <c r="E22" s="109"/>
      <c r="F22" s="109"/>
      <c r="G22" s="109"/>
      <c r="H22" s="109"/>
      <c r="I22" s="109"/>
      <c r="J22" s="107"/>
      <c r="K22" s="107"/>
      <c r="L22" s="112"/>
    </row>
    <row r="23" spans="1:12" x14ac:dyDescent="0.25">
      <c r="A23" s="107"/>
      <c r="B23" s="107"/>
      <c r="C23" s="107"/>
      <c r="D23" s="107"/>
      <c r="E23" s="107"/>
      <c r="F23" s="108"/>
      <c r="G23" s="107"/>
      <c r="H23" s="107"/>
      <c r="I23" s="107"/>
      <c r="J23" s="107"/>
      <c r="K23" s="107"/>
    </row>
    <row r="24" spans="1:12" x14ac:dyDescent="0.25">
      <c r="A24" s="107"/>
      <c r="B24" s="107"/>
      <c r="C24" s="107"/>
      <c r="D24" s="107"/>
      <c r="E24" s="107"/>
      <c r="F24" s="108"/>
      <c r="G24" s="107"/>
      <c r="H24" s="107"/>
      <c r="I24" s="107"/>
      <c r="J24" s="107"/>
      <c r="K24" s="107"/>
    </row>
    <row r="25" spans="1:12" x14ac:dyDescent="0.25">
      <c r="A25" s="107"/>
      <c r="B25" s="107"/>
      <c r="C25" s="107"/>
      <c r="D25" s="107"/>
      <c r="E25" s="110"/>
      <c r="F25" s="111"/>
      <c r="G25" s="110"/>
      <c r="H25" s="107"/>
      <c r="I25" s="107"/>
      <c r="J25" s="107"/>
      <c r="K25" s="107"/>
    </row>
    <row r="26" spans="1:12" x14ac:dyDescent="0.25">
      <c r="E26" s="29"/>
      <c r="F26" s="86"/>
      <c r="G26" s="29"/>
    </row>
  </sheetData>
  <sheetProtection selectLockedCells="1"/>
  <customSheetViews>
    <customSheetView guid="{052FB99C-6F24-4D60-B920-C3DFEB90C148}" scale="90">
      <selection activeCell="D25" sqref="D25"/>
      <pageMargins left="0.40833333333333333" right="0.70866141732283472" top="0.78740157480314965" bottom="0.78740157480314965" header="0.31496062992125984" footer="0.31496062992125984"/>
      <pageSetup paperSize="9" scale="68" orientation="landscape" r:id="rId1"/>
    </customSheetView>
  </customSheetViews>
  <mergeCells count="2">
    <mergeCell ref="G1:H1"/>
    <mergeCell ref="C2:K2"/>
  </mergeCells>
  <phoneticPr fontId="26" type="noConversion"/>
  <pageMargins left="0.40833333333333333" right="0.7086614173228347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zoomScaleNormal="100" workbookViewId="0">
      <selection activeCell="A6" sqref="A6"/>
    </sheetView>
  </sheetViews>
  <sheetFormatPr baseColWidth="10" defaultRowHeight="15" x14ac:dyDescent="0.25"/>
  <sheetData>
    <row r="1" spans="1:8" s="2" customFormat="1" x14ac:dyDescent="0.2">
      <c r="A1" s="8"/>
      <c r="B1" s="8"/>
      <c r="C1" s="8"/>
      <c r="D1" s="8"/>
      <c r="E1" s="8"/>
      <c r="F1" s="8"/>
      <c r="G1" s="118" t="s">
        <v>187</v>
      </c>
      <c r="H1" s="119" t="str">
        <f>IF('Allgemeine Angaben'!G19="","",'Allgemeine Angaben'!G19)</f>
        <v/>
      </c>
    </row>
    <row r="2" spans="1:8" s="2" customFormat="1" ht="16.149999999999999" customHeight="1" x14ac:dyDescent="0.25">
      <c r="A2" s="221" t="s">
        <v>119</v>
      </c>
      <c r="B2" s="221"/>
      <c r="C2" s="221"/>
      <c r="D2" s="221"/>
      <c r="E2" s="221"/>
      <c r="F2" s="221"/>
      <c r="G2" s="221"/>
    </row>
    <row r="3" spans="1:8" s="2" customFormat="1" ht="16.149999999999999" customHeight="1" x14ac:dyDescent="0.25">
      <c r="A3" s="221" t="s">
        <v>28</v>
      </c>
      <c r="B3" s="221"/>
      <c r="C3" s="221"/>
      <c r="D3" s="221"/>
      <c r="E3" s="221"/>
      <c r="F3" s="221"/>
      <c r="G3" s="221"/>
    </row>
    <row r="4" spans="1:8" s="2" customFormat="1" ht="27.2" customHeight="1" x14ac:dyDescent="0.25">
      <c r="A4" s="23"/>
      <c r="B4" s="23"/>
      <c r="C4" s="23"/>
      <c r="D4" s="23"/>
      <c r="E4" s="23"/>
      <c r="F4" s="23"/>
      <c r="G4" s="23"/>
    </row>
    <row r="5" spans="1:8" s="2" customFormat="1" ht="24.95" customHeight="1" x14ac:dyDescent="0.25">
      <c r="A5" s="222" t="s">
        <v>126</v>
      </c>
      <c r="B5" s="222"/>
      <c r="C5" s="222"/>
      <c r="D5" s="222"/>
      <c r="E5" s="222"/>
      <c r="F5" s="222"/>
      <c r="G5" s="222"/>
    </row>
    <row r="6" spans="1:8" s="2" customFormat="1" ht="409.6" customHeight="1" x14ac:dyDescent="0.25">
      <c r="A6" s="24"/>
      <c r="B6" s="24"/>
      <c r="C6" s="24"/>
      <c r="D6" s="24"/>
      <c r="E6" s="24"/>
      <c r="F6" s="24"/>
      <c r="G6" s="24"/>
    </row>
    <row r="7" spans="1:8" s="2" customFormat="1" ht="27.95" customHeight="1" x14ac:dyDescent="0.25">
      <c r="A7" s="24" t="s">
        <v>61</v>
      </c>
      <c r="B7" s="24"/>
      <c r="C7" s="24"/>
      <c r="D7" s="24"/>
      <c r="E7" s="24"/>
      <c r="F7" s="24"/>
      <c r="G7" s="24"/>
    </row>
    <row r="8" spans="1:8" s="2" customFormat="1" ht="24.95" customHeight="1" x14ac:dyDescent="0.25">
      <c r="A8" s="222" t="s">
        <v>24</v>
      </c>
      <c r="B8" s="222"/>
      <c r="C8" s="222"/>
      <c r="D8" s="222"/>
      <c r="E8" s="222"/>
      <c r="F8" s="222"/>
      <c r="G8" s="222"/>
    </row>
    <row r="9" spans="1:8" s="2" customFormat="1" ht="24.95" customHeight="1" x14ac:dyDescent="0.25">
      <c r="A9" s="222" t="s">
        <v>62</v>
      </c>
      <c r="B9" s="222"/>
      <c r="C9" s="222"/>
      <c r="D9" s="222"/>
      <c r="E9" s="222"/>
      <c r="F9" s="222"/>
      <c r="G9" s="222"/>
    </row>
    <row r="10" spans="1:8" s="2" customFormat="1" ht="24.95" customHeight="1" x14ac:dyDescent="0.25">
      <c r="A10" s="222"/>
      <c r="B10" s="222"/>
      <c r="C10" s="222"/>
      <c r="D10" s="222"/>
      <c r="E10" s="222"/>
      <c r="F10" s="222"/>
      <c r="G10" s="222"/>
    </row>
    <row r="11" spans="1:8" s="2" customFormat="1" ht="24.95" customHeight="1" x14ac:dyDescent="0.25">
      <c r="A11" s="8" t="s">
        <v>25</v>
      </c>
      <c r="B11" s="8"/>
      <c r="C11" s="224"/>
      <c r="D11" s="224"/>
      <c r="E11" s="224"/>
      <c r="F11" s="224"/>
      <c r="G11" s="224"/>
    </row>
    <row r="12" spans="1:8" s="2" customFormat="1" ht="24.95" customHeight="1" x14ac:dyDescent="0.25">
      <c r="A12" s="8" t="s">
        <v>26</v>
      </c>
      <c r="B12" s="8"/>
      <c r="C12" s="225"/>
      <c r="D12" s="225"/>
      <c r="E12" s="225"/>
      <c r="F12" s="225"/>
      <c r="G12" s="225"/>
    </row>
    <row r="13" spans="1:8" s="2" customFormat="1" ht="24.95" customHeight="1" x14ac:dyDescent="0.25">
      <c r="A13" s="8"/>
      <c r="B13" s="8"/>
      <c r="C13" s="3"/>
      <c r="D13" s="3"/>
      <c r="E13" s="3"/>
      <c r="F13" s="3"/>
      <c r="G13" s="3"/>
    </row>
    <row r="14" spans="1:8" s="2" customFormat="1" ht="24.95" customHeight="1" x14ac:dyDescent="0.25">
      <c r="A14" s="8" t="s">
        <v>27</v>
      </c>
      <c r="B14" s="8"/>
      <c r="C14" s="8"/>
      <c r="E14" s="224"/>
      <c r="F14" s="224"/>
      <c r="G14" s="224"/>
    </row>
    <row r="15" spans="1:8" s="2" customFormat="1" ht="24.95" customHeight="1" x14ac:dyDescent="0.25">
      <c r="A15" s="8"/>
      <c r="B15" s="8"/>
      <c r="C15" s="8"/>
      <c r="D15" s="223"/>
      <c r="E15" s="223"/>
      <c r="F15" s="223"/>
      <c r="G15" s="223"/>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68" orientation="portrait" r:id="rId1"/>
    </customSheetView>
  </customSheetViews>
  <mergeCells count="11">
    <mergeCell ref="A2:G2"/>
    <mergeCell ref="A3:G3"/>
    <mergeCell ref="A5:G5"/>
    <mergeCell ref="A8:G8"/>
    <mergeCell ref="D15:E15"/>
    <mergeCell ref="F15:G15"/>
    <mergeCell ref="A9:G9"/>
    <mergeCell ref="A10:G10"/>
    <mergeCell ref="C11:G11"/>
    <mergeCell ref="C12:G12"/>
    <mergeCell ref="E14:G14"/>
  </mergeCells>
  <phoneticPr fontId="0" type="noConversion"/>
  <pageMargins left="0.70866141732283472" right="0.70866141732283472" top="0.78740157480314965" bottom="0.78740157480314965" header="0.31496062992125984" footer="0.31496062992125984"/>
  <pageSetup paperSize="9" scale="6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topLeftCell="A2" workbookViewId="0">
      <selection activeCell="B44" sqref="B44"/>
    </sheetView>
  </sheetViews>
  <sheetFormatPr baseColWidth="10" defaultRowHeight="15" x14ac:dyDescent="0.25"/>
  <sheetData>
    <row r="1" spans="1:7" s="2" customFormat="1" x14ac:dyDescent="0.25">
      <c r="A1" s="221" t="s">
        <v>121</v>
      </c>
      <c r="B1" s="221"/>
      <c r="C1" s="221"/>
      <c r="D1" s="221"/>
      <c r="E1" s="221"/>
      <c r="F1" s="221"/>
      <c r="G1" s="221"/>
    </row>
    <row r="2" spans="1:7" ht="195" customHeight="1" x14ac:dyDescent="0.25"/>
    <row r="3" spans="1:7" ht="15.75" customHeight="1" x14ac:dyDescent="0.25"/>
    <row r="4" spans="1:7" s="2" customFormat="1" x14ac:dyDescent="0.25">
      <c r="A4" s="230" t="s">
        <v>123</v>
      </c>
      <c r="B4" s="230"/>
      <c r="C4" s="230"/>
      <c r="D4" s="230"/>
      <c r="E4" s="230"/>
      <c r="F4" s="230"/>
      <c r="G4" s="230"/>
    </row>
    <row r="5" spans="1:7" s="2" customFormat="1" x14ac:dyDescent="0.25">
      <c r="A5" s="221"/>
      <c r="B5" s="221"/>
      <c r="C5" s="221"/>
      <c r="D5" s="221"/>
      <c r="E5" s="221"/>
      <c r="F5" s="221"/>
      <c r="G5" s="221"/>
    </row>
    <row r="6" spans="1:7" s="2" customFormat="1" x14ac:dyDescent="0.25">
      <c r="A6" s="221"/>
      <c r="B6" s="221"/>
      <c r="C6" s="221"/>
      <c r="D6" s="221"/>
      <c r="E6" s="221"/>
      <c r="F6" s="221"/>
      <c r="G6" s="221"/>
    </row>
    <row r="18" spans="1:7" s="2" customFormat="1" ht="14.25" customHeight="1" x14ac:dyDescent="0.25">
      <c r="A18" s="1"/>
      <c r="B18" s="8"/>
      <c r="C18" s="8"/>
      <c r="D18" s="226"/>
      <c r="E18" s="228"/>
      <c r="F18" s="228"/>
      <c r="G18" s="228"/>
    </row>
    <row r="19" spans="1:7" s="2" customFormat="1" ht="14.25" customHeight="1" x14ac:dyDescent="0.25">
      <c r="A19" s="1"/>
      <c r="B19" s="8"/>
      <c r="C19" s="8"/>
      <c r="D19" s="226"/>
      <c r="E19" s="228"/>
      <c r="F19" s="228"/>
      <c r="G19" s="228"/>
    </row>
    <row r="20" spans="1:7" s="2" customFormat="1" ht="20.45" customHeight="1" x14ac:dyDescent="0.25">
      <c r="A20" s="1"/>
      <c r="B20" s="8"/>
      <c r="C20" s="8"/>
      <c r="D20" s="226"/>
      <c r="E20" s="228"/>
      <c r="F20" s="228"/>
      <c r="G20" s="228"/>
    </row>
    <row r="21" spans="1:7" s="2" customFormat="1" ht="66.95" customHeight="1" x14ac:dyDescent="0.25">
      <c r="A21" s="8" t="s">
        <v>120</v>
      </c>
      <c r="B21" s="8"/>
      <c r="C21" s="120">
        <f>'Allgemeine Angaben'!G19</f>
        <v>0</v>
      </c>
      <c r="D21" s="227"/>
      <c r="E21" s="229"/>
      <c r="F21" s="229"/>
      <c r="G21" s="229"/>
    </row>
    <row r="22" spans="1:7" s="2" customFormat="1" ht="12.95" customHeight="1" x14ac:dyDescent="0.25">
      <c r="A22" s="8"/>
      <c r="B22" s="8"/>
      <c r="C22" s="8"/>
      <c r="D22" s="3"/>
      <c r="E22" s="3"/>
      <c r="F22" s="3"/>
      <c r="G22" s="3"/>
    </row>
    <row r="23" spans="1:7" s="2" customFormat="1" ht="24.95" customHeight="1" x14ac:dyDescent="0.25">
      <c r="A23" s="8" t="s">
        <v>29</v>
      </c>
      <c r="B23" s="8"/>
      <c r="C23" s="8"/>
      <c r="D23" s="224"/>
      <c r="E23" s="224"/>
      <c r="F23" s="224"/>
      <c r="G23" s="224"/>
    </row>
    <row r="25" spans="1:7" x14ac:dyDescent="0.25">
      <c r="A25" t="s">
        <v>212</v>
      </c>
    </row>
  </sheetData>
  <customSheetViews>
    <customSheetView guid="{052FB99C-6F24-4D60-B920-C3DFEB90C148}" topLeftCell="A7">
      <selection activeCell="D25" sqref="D25"/>
      <pageMargins left="0.70866141732283472" right="0.70866141732283472" top="0.78740157480314965" bottom="0.78740157480314965" header="0.31496062992125984" footer="0.31496062992125984"/>
      <pageSetup paperSize="9" scale="85" orientation="portrait" r:id="rId1"/>
    </customSheetView>
  </customSheetViews>
  <mergeCells count="7">
    <mergeCell ref="A1:G1"/>
    <mergeCell ref="D18:D21"/>
    <mergeCell ref="E18:G21"/>
    <mergeCell ref="D23:G23"/>
    <mergeCell ref="A4:G4"/>
    <mergeCell ref="A5:G5"/>
    <mergeCell ref="A6:G6"/>
  </mergeCells>
  <phoneticPr fontId="0" type="noConversion"/>
  <pageMargins left="0.70866141732283472" right="0.70866141732283472" top="0.78740157480314965" bottom="0.78740157480314965" header="0.31496062992125984" footer="0.31496062992125984"/>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Allgemeine Angaben</vt:lpstr>
      <vt:lpstr>Tarife</vt:lpstr>
      <vt:lpstr>Linienverzeichnis</vt:lpstr>
      <vt:lpstr>Linienbündel-Verzeichnis</vt:lpstr>
      <vt:lpstr>Leistungsdaten (Wg-KM)eigenwirt</vt:lpstr>
      <vt:lpstr>Leistungsdaten (Wg-KM) ÖDA</vt:lpstr>
      <vt:lpstr>Vorabkalkulation</vt:lpstr>
      <vt:lpstr>Bescheinigung WP</vt:lpstr>
      <vt:lpstr>Bescheinigung Antragsteller</vt:lpstr>
      <vt:lpstr>Anlage Tarif</vt:lpstr>
      <vt:lpstr>'Allgemeine Angaben'!Druckbereich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Spreyer, Gabriela</cp:lastModifiedBy>
  <cp:lastPrinted>2020-11-01T19:37:47Z</cp:lastPrinted>
  <dcterms:created xsi:type="dcterms:W3CDTF">2010-12-15T09:53:52Z</dcterms:created>
  <dcterms:modified xsi:type="dcterms:W3CDTF">2023-10-30T11:20:06Z</dcterms:modified>
</cp:coreProperties>
</file>